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<sst xmlns="http://schemas.openxmlformats.org/spreadsheetml/2006/main" count="43" uniqueCount="31">
  <si>
    <t>* Compilare i campi evidenziati in celeste</t>
  </si>
  <si>
    <t>Valore da ribadire a video</t>
  </si>
  <si>
    <t>Quantità</t>
  </si>
  <si>
    <t>↑</t>
  </si>
  <si>
    <t>Articolo</t>
  </si>
  <si>
    <t>Unità di Misura</t>
  </si>
  <si>
    <t>Euro al pezzo</t>
  </si>
  <si>
    <t>Prezzo totale</t>
  </si>
  <si>
    <t>COPPA CAMPIONATI STUDENTESCHI FINALI NAZIONALI 1° posto</t>
  </si>
  <si>
    <t>COPPA CAMPIONATI STUDENTESCHI FINALI NAZIONALI 2° posto</t>
  </si>
  <si>
    <t>COPPA CAMPIONATI STUDENTESCHI FINALI NAZIONALI 3° posto</t>
  </si>
  <si>
    <t>Prezzo unitario a base di gara</t>
  </si>
  <si>
    <t>Finali Nazionali</t>
  </si>
  <si>
    <t>MEDAGLIE  CAMPIONATI STUDENTESCHI FINALI NAZIONALI</t>
  </si>
  <si>
    <t xml:space="preserve">TARGHE  CAMPIONATI STUDENTESCHI FINALI NAZIONALI </t>
  </si>
  <si>
    <t>Finali Regionali</t>
  </si>
  <si>
    <t>MEDAGLIE COPPE CAMPIONATI STUDENTESCHI FINALI REGIONALI</t>
  </si>
  <si>
    <t>COPPE CAMPIONATI STUDENTESCHI FINALI REGIONALI 1°posto</t>
  </si>
  <si>
    <t>COPPE CAMPIONATI STUDENTESCHI FINALI REGIONALI 2°posto</t>
  </si>
  <si>
    <t>COPPE CAMPIONATI STUDENTESCHI FINALI REGIONALI 3°posto</t>
  </si>
  <si>
    <t>Finali Provinciali</t>
  </si>
  <si>
    <t xml:space="preserve">COPPE CAMPIONATI STUDENTESCHI FINALI PROVINCIALI 1° posto </t>
  </si>
  <si>
    <t xml:space="preserve">COPPE CAMPIONATI STUDENTESCHI FINALI PROVINCIALI 2° posto </t>
  </si>
  <si>
    <t xml:space="preserve">COPPE CAMPIONATI STUDENTESCHI FINALI PROVINCIALI 3° posto </t>
  </si>
  <si>
    <t>MEDAGLIE CAMPIONATI STUDENTESCHI FINALI  PROVINCIALI</t>
  </si>
  <si>
    <t>Prezzo unitario offerto</t>
  </si>
  <si>
    <t>PREZZO TOTALE OFFERTO</t>
  </si>
  <si>
    <t>Allegato B - MODULO OFFERTA ECONOMICA</t>
  </si>
  <si>
    <t>Oggetto: Procedura negoziata per l’affidamento, in regime di accordo quadro, della fornitura di materiale di premiazione per i Campionati studenteschi CONI 2017 - 2018.   CIG 69530942AF - R.A. 003/17/PN</t>
  </si>
  <si>
    <t>Costi relativi alla sicurezza di cui all’art. 95, comma 10, del Codice (fino alla seconda cifra decimale)</t>
  </si>
  <si>
    <t>Prezzo posto a base di gara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</si>
</sst>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3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3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1">
      <alignment vertical="top" wrapText="1"/>
      <protection/>
    </xf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5" applyNumberFormat="0" applyFont="0" applyAlignment="0" applyProtection="0"/>
    <xf numFmtId="0" fontId="44" fillId="20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4" fillId="33" borderId="0" xfId="0" applyNumberFormat="1" applyFont="1" applyFill="1" applyAlignment="1" applyProtection="1">
      <alignment vertical="center" wrapText="1"/>
      <protection/>
    </xf>
    <xf numFmtId="173" fontId="54" fillId="33" borderId="0" xfId="0" applyNumberFormat="1" applyFont="1" applyFill="1" applyAlignment="1" applyProtection="1">
      <alignment horizontal="left" vertical="center" wrapText="1"/>
      <protection/>
    </xf>
    <xf numFmtId="173" fontId="12" fillId="35" borderId="11" xfId="0" applyNumberFormat="1" applyFont="1" applyFill="1" applyBorder="1" applyAlignment="1">
      <alignment horizontal="center" vertical="center" wrapText="1"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73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83" fontId="0" fillId="34" borderId="14" xfId="64" applyNumberFormat="1" applyFont="1" applyFill="1" applyBorder="1" applyAlignment="1">
      <alignment horizontal="center" vertical="center" wrapText="1"/>
    </xf>
    <xf numFmtId="183" fontId="0" fillId="34" borderId="11" xfId="64" applyNumberFormat="1" applyFont="1" applyFill="1" applyBorder="1" applyAlignment="1">
      <alignment horizontal="center" vertical="center" wrapText="1"/>
    </xf>
    <xf numFmtId="183" fontId="0" fillId="34" borderId="0" xfId="64" applyNumberFormat="1" applyFont="1" applyFill="1" applyAlignment="1" applyProtection="1">
      <alignment horizontal="center" vertical="center" wrapText="1"/>
      <protection/>
    </xf>
    <xf numFmtId="173" fontId="12" fillId="34" borderId="0" xfId="0" applyNumberFormat="1" applyFont="1" applyFill="1" applyAlignment="1" applyProtection="1">
      <alignment horizontal="right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173" fontId="15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/>
      <protection hidden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 applyProtection="1">
      <alignment horizontal="left" vertical="center" wrapText="1"/>
      <protection/>
    </xf>
    <xf numFmtId="0" fontId="56" fillId="34" borderId="0" xfId="0" applyFont="1" applyFill="1" applyAlignment="1" applyProtection="1">
      <alignment horizontal="left" vertical="center" wrapText="1"/>
      <protection/>
    </xf>
    <xf numFmtId="0" fontId="12" fillId="37" borderId="14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0" fontId="12" fillId="37" borderId="12" xfId="0" applyFont="1" applyFill="1" applyBorder="1" applyAlignment="1">
      <alignment horizontal="left" vertical="center" wrapText="1"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left" vertical="center" wrapText="1"/>
      <protection/>
    </xf>
    <xf numFmtId="0" fontId="8" fillId="38" borderId="13" xfId="0" applyFont="1" applyFill="1" applyBorder="1" applyAlignment="1" applyProtection="1">
      <alignment horizontal="left" vertical="center" wrapText="1"/>
      <protection/>
    </xf>
    <xf numFmtId="0" fontId="8" fillId="38" borderId="12" xfId="0" applyFont="1" applyFill="1" applyBorder="1" applyAlignment="1" applyProtection="1">
      <alignment horizontal="left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horizontal="left" vertical="center" wrapText="1"/>
      <protection locked="0"/>
    </xf>
    <xf numFmtId="0" fontId="56" fillId="33" borderId="16" xfId="0" applyFont="1" applyFill="1" applyBorder="1" applyAlignment="1" applyProtection="1">
      <alignment horizontal="left" vertical="center" wrapText="1"/>
      <protection/>
    </xf>
    <xf numFmtId="0" fontId="56" fillId="33" borderId="0" xfId="0" applyFont="1" applyFill="1" applyBorder="1" applyAlignment="1" applyProtection="1">
      <alignment horizontal="left" vertical="center" wrapText="1"/>
      <protection/>
    </xf>
    <xf numFmtId="0" fontId="57" fillId="34" borderId="11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173" fontId="8" fillId="39" borderId="17" xfId="0" applyNumberFormat="1" applyFont="1" applyFill="1" applyBorder="1" applyAlignment="1" applyProtection="1">
      <alignment horizontal="center" vertical="center" wrapText="1"/>
      <protection/>
    </xf>
    <xf numFmtId="173" fontId="8" fillId="39" borderId="18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35"/>
  <sheetViews>
    <sheetView tabSelected="1" zoomScaleSheetLayoutView="85" zoomScalePageLayoutView="0" workbookViewId="0" topLeftCell="A1">
      <selection activeCell="M39" sqref="M3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37.28125" style="3" customWidth="1"/>
    <col min="4" max="4" width="28.140625" style="3" customWidth="1"/>
    <col min="5" max="5" width="9.140625" style="3" customWidth="1"/>
    <col min="6" max="6" width="24.28125" style="3" customWidth="1"/>
    <col min="7" max="7" width="7.8515625" style="4" customWidth="1"/>
    <col min="8" max="8" width="14.140625" style="4" customWidth="1"/>
    <col min="9" max="10" width="21.8515625" style="3" customWidth="1"/>
    <col min="11" max="11" width="21.8515625" style="23" customWidth="1"/>
    <col min="12" max="12" width="21.8515625" style="3" customWidth="1"/>
    <col min="13" max="13" width="20.00390625" style="3" customWidth="1"/>
    <col min="14" max="14" width="23.00390625" style="3" customWidth="1"/>
    <col min="15" max="16384" width="9.140625" style="3" customWidth="1"/>
  </cols>
  <sheetData>
    <row r="1" ht="12.75"/>
    <row r="2" spans="1:11" s="2" customFormat="1" ht="23.25" customHeight="1" thickBot="1">
      <c r="A2" s="1"/>
      <c r="D2" s="39" t="s">
        <v>27</v>
      </c>
      <c r="E2" s="39"/>
      <c r="F2" s="39"/>
      <c r="G2" s="39"/>
      <c r="H2" s="39"/>
      <c r="I2" s="39"/>
      <c r="J2" s="1"/>
      <c r="K2" s="22"/>
    </row>
    <row r="3" ht="33.75" customHeight="1" thickTop="1"/>
    <row r="4" spans="2:11" ht="64.5" customHeight="1">
      <c r="B4" s="51" t="s">
        <v>28</v>
      </c>
      <c r="C4" s="52"/>
      <c r="D4" s="52"/>
      <c r="E4" s="52"/>
      <c r="F4" s="52"/>
      <c r="G4" s="52"/>
      <c r="H4" s="52"/>
      <c r="I4" s="52"/>
      <c r="J4" s="52"/>
      <c r="K4" s="53"/>
    </row>
    <row r="5" spans="2:11" s="5" customFormat="1" ht="8.25" customHeight="1">
      <c r="B5" s="6"/>
      <c r="C5" s="7"/>
      <c r="D5" s="7"/>
      <c r="E5" s="7"/>
      <c r="F5" s="7"/>
      <c r="G5" s="8" t="str">
        <f>+B4</f>
        <v>Oggetto: Procedura negoziata per l’affidamento, in regime di accordo quadro, della fornitura di materiale di premiazione per i Campionati studenteschi CONI 2017 - 2018.   CIG 69530942AF - R.A. 003/17/PN</v>
      </c>
      <c r="H5" s="8"/>
      <c r="I5" s="9"/>
      <c r="J5" s="9"/>
      <c r="K5" s="24"/>
    </row>
    <row r="6" spans="2:11" s="5" customFormat="1" ht="28.5" customHeight="1">
      <c r="B6" s="63" t="s">
        <v>0</v>
      </c>
      <c r="C6" s="63"/>
      <c r="D6" s="63"/>
      <c r="E6" s="63"/>
      <c r="F6" s="63"/>
      <c r="G6" s="7"/>
      <c r="H6" s="7"/>
      <c r="I6" s="9"/>
      <c r="J6" s="9"/>
      <c r="K6" s="24"/>
    </row>
    <row r="7" spans="2:11" s="10" customFormat="1" ht="27" customHeight="1">
      <c r="B7" s="54"/>
      <c r="C7" s="55"/>
      <c r="D7" s="55"/>
      <c r="E7" s="55"/>
      <c r="F7" s="55"/>
      <c r="G7" s="55"/>
      <c r="H7" s="56"/>
      <c r="I7" s="57" t="str">
        <f>+IF(B7="","Indicare la 'Ragione sociale per esteso'",IF(B7="Ragione sociale Impresa/RTI/Consorzio","Indicare la 'Ragione sociale per esteso'",""))</f>
        <v>Indicare la 'Ragione sociale per esteso'</v>
      </c>
      <c r="J7" s="58"/>
      <c r="K7" s="58"/>
    </row>
    <row r="8" spans="2:11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  <c r="K8" s="25"/>
    </row>
    <row r="9" spans="2:11" s="10" customFormat="1" ht="10.5" customHeight="1">
      <c r="B9" s="12"/>
      <c r="C9" s="12"/>
      <c r="D9" s="12"/>
      <c r="E9" s="12"/>
      <c r="F9" s="12"/>
      <c r="G9" s="11"/>
      <c r="H9" s="11"/>
      <c r="I9" s="11"/>
      <c r="J9" s="11"/>
      <c r="K9" s="25"/>
    </row>
    <row r="10" spans="2:11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  <c r="K10" s="25"/>
    </row>
    <row r="11" spans="2:11" s="10" customFormat="1" ht="30.75" customHeight="1">
      <c r="B11" s="66" t="s">
        <v>30</v>
      </c>
      <c r="C11" s="67"/>
      <c r="D11" s="68"/>
      <c r="E11" s="48">
        <v>200000</v>
      </c>
      <c r="F11" s="49"/>
      <c r="G11" s="50"/>
      <c r="H11" s="21"/>
      <c r="I11" s="11"/>
      <c r="J11" s="11"/>
      <c r="K11" s="25"/>
    </row>
    <row r="12" spans="2:11" s="10" customFormat="1" ht="30.75" customHeight="1">
      <c r="B12" s="35"/>
      <c r="C12" s="35"/>
      <c r="D12" s="35"/>
      <c r="E12" s="21"/>
      <c r="F12" s="21"/>
      <c r="G12" s="21"/>
      <c r="H12" s="21"/>
      <c r="I12" s="11"/>
      <c r="J12" s="11"/>
      <c r="K12" s="25"/>
    </row>
    <row r="13" spans="2:11" s="10" customFormat="1" ht="54" customHeight="1">
      <c r="B13" s="59" t="s">
        <v>29</v>
      </c>
      <c r="C13" s="59"/>
      <c r="D13" s="36"/>
      <c r="E13" s="37" t="str">
        <f>+IF(D13="","Indicare i costi relativi alla sicurezza'","")</f>
        <v>Indicare i costi relativi alla sicurezza'</v>
      </c>
      <c r="F13" s="38"/>
      <c r="G13" s="21"/>
      <c r="H13" s="21"/>
      <c r="I13" s="11"/>
      <c r="J13" s="11"/>
      <c r="K13" s="25"/>
    </row>
    <row r="14" spans="2:11" s="10" customFormat="1" ht="36.75" customHeight="1">
      <c r="B14" s="12"/>
      <c r="C14" s="12"/>
      <c r="D14" s="12"/>
      <c r="E14" s="12"/>
      <c r="F14" s="12"/>
      <c r="G14" s="11"/>
      <c r="H14" s="11"/>
      <c r="I14" s="11"/>
      <c r="J14" s="11"/>
      <c r="K14" s="25"/>
    </row>
    <row r="15" spans="2:12" s="13" customFormat="1" ht="60" customHeight="1">
      <c r="B15" s="60" t="s">
        <v>4</v>
      </c>
      <c r="C15" s="61"/>
      <c r="D15" s="61"/>
      <c r="E15" s="61"/>
      <c r="F15" s="61"/>
      <c r="G15" s="62"/>
      <c r="H15" s="19" t="s">
        <v>5</v>
      </c>
      <c r="I15" s="15" t="s">
        <v>2</v>
      </c>
      <c r="J15" s="26" t="s">
        <v>11</v>
      </c>
      <c r="K15" s="26" t="s">
        <v>25</v>
      </c>
      <c r="L15" s="15" t="s">
        <v>7</v>
      </c>
    </row>
    <row r="16" spans="2:7" s="13" customFormat="1" ht="40.5" customHeight="1">
      <c r="B16" s="45" t="s">
        <v>12</v>
      </c>
      <c r="C16" s="46"/>
      <c r="D16" s="46"/>
      <c r="E16" s="46"/>
      <c r="F16" s="46"/>
      <c r="G16" s="47"/>
    </row>
    <row r="17" spans="2:14" s="13" customFormat="1" ht="49.5" customHeight="1">
      <c r="B17" s="16">
        <v>1</v>
      </c>
      <c r="C17" s="40" t="s">
        <v>8</v>
      </c>
      <c r="D17" s="41"/>
      <c r="E17" s="41"/>
      <c r="F17" s="41"/>
      <c r="G17" s="42"/>
      <c r="H17" s="29" t="s">
        <v>6</v>
      </c>
      <c r="I17" s="31">
        <v>150</v>
      </c>
      <c r="J17" s="30">
        <v>25</v>
      </c>
      <c r="K17" s="27"/>
      <c r="L17" s="17">
        <f>+ROUND(K17*I17,2)</f>
        <v>0</v>
      </c>
      <c r="M17" s="43" t="str">
        <f>+IF(K17="","Indicare il prezzo unitario","")</f>
        <v>Indicare il prezzo unitario</v>
      </c>
      <c r="N17" s="44"/>
    </row>
    <row r="18" spans="2:14" s="13" customFormat="1" ht="49.5" customHeight="1">
      <c r="B18" s="16">
        <v>2</v>
      </c>
      <c r="C18" s="40" t="s">
        <v>9</v>
      </c>
      <c r="D18" s="41"/>
      <c r="E18" s="41"/>
      <c r="F18" s="41"/>
      <c r="G18" s="42"/>
      <c r="H18" s="20" t="s">
        <v>6</v>
      </c>
      <c r="I18" s="32">
        <v>150</v>
      </c>
      <c r="J18" s="30">
        <v>21</v>
      </c>
      <c r="K18" s="27"/>
      <c r="L18" s="17">
        <f>+ROUND(K18*I18,2)</f>
        <v>0</v>
      </c>
      <c r="M18" s="43" t="str">
        <f aca="true" t="shared" si="0" ref="M18:M25">+IF(K18="","Indicare il prezzo unitario","")</f>
        <v>Indicare il prezzo unitario</v>
      </c>
      <c r="N18" s="44"/>
    </row>
    <row r="19" spans="2:14" s="13" customFormat="1" ht="49.5" customHeight="1">
      <c r="B19" s="16">
        <v>3</v>
      </c>
      <c r="C19" s="40" t="s">
        <v>10</v>
      </c>
      <c r="D19" s="41"/>
      <c r="E19" s="41"/>
      <c r="F19" s="41"/>
      <c r="G19" s="42"/>
      <c r="H19" s="20" t="s">
        <v>6</v>
      </c>
      <c r="I19" s="32">
        <v>150</v>
      </c>
      <c r="J19" s="30">
        <v>17</v>
      </c>
      <c r="K19" s="27"/>
      <c r="L19" s="17">
        <f>+ROUND(K19*I19,2)</f>
        <v>0</v>
      </c>
      <c r="M19" s="43" t="str">
        <f t="shared" si="0"/>
        <v>Indicare il prezzo unitario</v>
      </c>
      <c r="N19" s="44"/>
    </row>
    <row r="20" spans="2:14" s="13" customFormat="1" ht="49.5" customHeight="1">
      <c r="B20" s="16">
        <v>4</v>
      </c>
      <c r="C20" s="40" t="s">
        <v>13</v>
      </c>
      <c r="D20" s="41"/>
      <c r="E20" s="41"/>
      <c r="F20" s="41"/>
      <c r="G20" s="42"/>
      <c r="H20" s="20" t="s">
        <v>6</v>
      </c>
      <c r="I20" s="32">
        <v>6000</v>
      </c>
      <c r="J20" s="30">
        <v>0.64</v>
      </c>
      <c r="K20" s="27"/>
      <c r="L20" s="17">
        <f>+ROUND(K20*I20,2)</f>
        <v>0</v>
      </c>
      <c r="M20" s="43" t="str">
        <f t="shared" si="0"/>
        <v>Indicare il prezzo unitario</v>
      </c>
      <c r="N20" s="44"/>
    </row>
    <row r="21" spans="2:14" s="13" customFormat="1" ht="49.5" customHeight="1">
      <c r="B21" s="16">
        <v>5</v>
      </c>
      <c r="C21" s="40" t="s">
        <v>14</v>
      </c>
      <c r="D21" s="41"/>
      <c r="E21" s="41"/>
      <c r="F21" s="41"/>
      <c r="G21" s="42"/>
      <c r="H21" s="20" t="s">
        <v>6</v>
      </c>
      <c r="I21" s="32">
        <v>400</v>
      </c>
      <c r="J21" s="30">
        <v>8</v>
      </c>
      <c r="K21" s="27"/>
      <c r="L21" s="17">
        <f>+ROUND(K21*I21,2)</f>
        <v>0</v>
      </c>
      <c r="M21" s="43" t="str">
        <f t="shared" si="0"/>
        <v>Indicare il prezzo unitario</v>
      </c>
      <c r="N21" s="44"/>
    </row>
    <row r="22" spans="2:9" s="13" customFormat="1" ht="40.5" customHeight="1">
      <c r="B22" s="45" t="s">
        <v>15</v>
      </c>
      <c r="C22" s="46"/>
      <c r="D22" s="46"/>
      <c r="E22" s="46"/>
      <c r="F22" s="46"/>
      <c r="G22" s="47"/>
      <c r="I22" s="33"/>
    </row>
    <row r="23" spans="2:14" s="13" customFormat="1" ht="49.5" customHeight="1">
      <c r="B23" s="16">
        <v>6</v>
      </c>
      <c r="C23" s="40" t="s">
        <v>17</v>
      </c>
      <c r="D23" s="41"/>
      <c r="E23" s="41"/>
      <c r="F23" s="41"/>
      <c r="G23" s="42"/>
      <c r="H23" s="20" t="s">
        <v>6</v>
      </c>
      <c r="I23" s="32">
        <v>1400</v>
      </c>
      <c r="J23" s="30">
        <v>18</v>
      </c>
      <c r="K23" s="27"/>
      <c r="L23" s="17">
        <f>+ROUND(K23*I23,2)</f>
        <v>0</v>
      </c>
      <c r="M23" s="43" t="str">
        <f t="shared" si="0"/>
        <v>Indicare il prezzo unitario</v>
      </c>
      <c r="N23" s="44"/>
    </row>
    <row r="24" spans="2:14" s="13" customFormat="1" ht="49.5" customHeight="1">
      <c r="B24" s="16">
        <v>7</v>
      </c>
      <c r="C24" s="40" t="s">
        <v>18</v>
      </c>
      <c r="D24" s="41"/>
      <c r="E24" s="41"/>
      <c r="F24" s="41"/>
      <c r="G24" s="42"/>
      <c r="H24" s="20" t="s">
        <v>6</v>
      </c>
      <c r="I24" s="32">
        <v>1400</v>
      </c>
      <c r="J24" s="30">
        <v>14</v>
      </c>
      <c r="K24" s="27"/>
      <c r="L24" s="17">
        <f>+ROUND(K24*I24,2)</f>
        <v>0</v>
      </c>
      <c r="M24" s="43" t="str">
        <f t="shared" si="0"/>
        <v>Indicare il prezzo unitario</v>
      </c>
      <c r="N24" s="44"/>
    </row>
    <row r="25" spans="2:14" s="13" customFormat="1" ht="49.5" customHeight="1">
      <c r="B25" s="16">
        <v>8</v>
      </c>
      <c r="C25" s="40" t="s">
        <v>19</v>
      </c>
      <c r="D25" s="41"/>
      <c r="E25" s="41"/>
      <c r="F25" s="41"/>
      <c r="G25" s="42"/>
      <c r="H25" s="20" t="s">
        <v>6</v>
      </c>
      <c r="I25" s="32">
        <v>1400</v>
      </c>
      <c r="J25" s="30">
        <v>11.5</v>
      </c>
      <c r="K25" s="27"/>
      <c r="L25" s="17">
        <f>+ROUND(K25*I25,2)</f>
        <v>0</v>
      </c>
      <c r="M25" s="43" t="str">
        <f t="shared" si="0"/>
        <v>Indicare il prezzo unitario</v>
      </c>
      <c r="N25" s="44"/>
    </row>
    <row r="26" spans="2:14" s="13" customFormat="1" ht="49.5" customHeight="1">
      <c r="B26" s="16">
        <v>9</v>
      </c>
      <c r="C26" s="40" t="s">
        <v>16</v>
      </c>
      <c r="D26" s="41"/>
      <c r="E26" s="41"/>
      <c r="F26" s="41"/>
      <c r="G26" s="42"/>
      <c r="H26" s="29" t="s">
        <v>6</v>
      </c>
      <c r="I26" s="32">
        <v>60000</v>
      </c>
      <c r="J26" s="30">
        <v>0.53</v>
      </c>
      <c r="K26" s="27"/>
      <c r="L26" s="17">
        <f>+ROUND(K26*I26,2)</f>
        <v>0</v>
      </c>
      <c r="M26" s="43" t="str">
        <f>+IF(K26="","Indicare il prezzo unitario","")</f>
        <v>Indicare il prezzo unitario</v>
      </c>
      <c r="N26" s="44"/>
    </row>
    <row r="27" spans="2:9" s="13" customFormat="1" ht="40.5" customHeight="1">
      <c r="B27" s="45" t="s">
        <v>20</v>
      </c>
      <c r="C27" s="46"/>
      <c r="D27" s="46"/>
      <c r="E27" s="46"/>
      <c r="F27" s="46"/>
      <c r="G27" s="47"/>
      <c r="I27" s="33"/>
    </row>
    <row r="28" spans="2:14" s="13" customFormat="1" ht="49.5" customHeight="1">
      <c r="B28" s="16">
        <v>10</v>
      </c>
      <c r="C28" s="40" t="s">
        <v>21</v>
      </c>
      <c r="D28" s="41"/>
      <c r="E28" s="41"/>
      <c r="F28" s="41"/>
      <c r="G28" s="42"/>
      <c r="H28" s="28" t="s">
        <v>6</v>
      </c>
      <c r="I28" s="32">
        <v>1000</v>
      </c>
      <c r="J28" s="30">
        <v>10</v>
      </c>
      <c r="K28" s="27"/>
      <c r="L28" s="17">
        <f>+ROUND(K28*I28,2)</f>
        <v>0</v>
      </c>
      <c r="M28" s="43" t="str">
        <f>+IF(K28="","Indicare il prezzo unitario","")</f>
        <v>Indicare il prezzo unitario</v>
      </c>
      <c r="N28" s="44"/>
    </row>
    <row r="29" spans="2:14" s="13" customFormat="1" ht="49.5" customHeight="1">
      <c r="B29" s="16">
        <v>11</v>
      </c>
      <c r="C29" s="40" t="s">
        <v>22</v>
      </c>
      <c r="D29" s="41"/>
      <c r="E29" s="41"/>
      <c r="F29" s="41"/>
      <c r="G29" s="42"/>
      <c r="H29" s="28" t="s">
        <v>6</v>
      </c>
      <c r="I29" s="32">
        <v>1000</v>
      </c>
      <c r="J29" s="30">
        <v>7.49</v>
      </c>
      <c r="K29" s="27"/>
      <c r="L29" s="17">
        <f>+ROUND(K29*I29,2)</f>
        <v>0</v>
      </c>
      <c r="M29" s="43" t="str">
        <f>+IF(K29="","Indicare il prezzo unitario","")</f>
        <v>Indicare il prezzo unitario</v>
      </c>
      <c r="N29" s="44"/>
    </row>
    <row r="30" spans="2:14" s="13" customFormat="1" ht="49.5" customHeight="1">
      <c r="B30" s="16">
        <v>12</v>
      </c>
      <c r="C30" s="40" t="s">
        <v>23</v>
      </c>
      <c r="D30" s="41"/>
      <c r="E30" s="41"/>
      <c r="F30" s="41"/>
      <c r="G30" s="42"/>
      <c r="H30" s="29" t="s">
        <v>6</v>
      </c>
      <c r="I30" s="32">
        <v>1000</v>
      </c>
      <c r="J30" s="30">
        <v>6</v>
      </c>
      <c r="K30" s="27"/>
      <c r="L30" s="17">
        <f>+ROUND(K30*I30,2)</f>
        <v>0</v>
      </c>
      <c r="M30" s="43" t="str">
        <f>+IF(K30="","Indicare il prezzo unitario","")</f>
        <v>Indicare il prezzo unitario</v>
      </c>
      <c r="N30" s="44"/>
    </row>
    <row r="31" spans="2:14" s="13" customFormat="1" ht="49.5" customHeight="1">
      <c r="B31" s="16">
        <v>13</v>
      </c>
      <c r="C31" s="40" t="s">
        <v>24</v>
      </c>
      <c r="D31" s="41"/>
      <c r="E31" s="41"/>
      <c r="F31" s="41"/>
      <c r="G31" s="42"/>
      <c r="H31" s="28" t="s">
        <v>6</v>
      </c>
      <c r="I31" s="32">
        <v>204000</v>
      </c>
      <c r="J31" s="30">
        <v>0.33</v>
      </c>
      <c r="K31" s="27"/>
      <c r="L31" s="17">
        <f>+ROUND(K31*I31,2)</f>
        <v>0</v>
      </c>
      <c r="M31" s="43" t="str">
        <f>+IF(K31="","Indicare il prezzo unitario","")</f>
        <v>Indicare il prezzo unitario</v>
      </c>
      <c r="N31" s="44"/>
    </row>
    <row r="32" spans="2:14" s="13" customFormat="1" ht="38.25" customHeight="1">
      <c r="B32" s="3"/>
      <c r="G32" s="14"/>
      <c r="H32" s="14"/>
      <c r="K32" s="34" t="s">
        <v>26</v>
      </c>
      <c r="L32" s="64">
        <f>+ROUND(SUM(L17:L31),2)</f>
        <v>0</v>
      </c>
      <c r="M32" s="43">
        <f>+IF(L32&gt;E11,"Attenzione! Prezzo totale offerto superiore al prezzo totale posto a base della procedura","")</f>
      </c>
      <c r="N32" s="44"/>
    </row>
    <row r="33" spans="12:14" ht="6" customHeight="1">
      <c r="L33" s="65"/>
      <c r="M33" s="43"/>
      <c r="N33" s="44"/>
    </row>
    <row r="34" ht="17.25" customHeight="1">
      <c r="L34" s="18" t="s">
        <v>3</v>
      </c>
    </row>
    <row r="35" ht="30.75" customHeight="1">
      <c r="L35" s="4" t="s">
        <v>1</v>
      </c>
    </row>
  </sheetData>
  <sheetProtection password="DA17" sheet="1" formatCells="0" formatColumns="0" formatRows="0" insertColumns="0" insertRows="0" insertHyperlinks="0" deleteColumns="0" deleteRows="0" sort="0" autoFilter="0" pivotTables="0"/>
  <mergeCells count="41">
    <mergeCell ref="B11:D11"/>
    <mergeCell ref="B13:C13"/>
    <mergeCell ref="M32:N33"/>
    <mergeCell ref="M17:N17"/>
    <mergeCell ref="M18:N18"/>
    <mergeCell ref="B15:G15"/>
    <mergeCell ref="B6:F6"/>
    <mergeCell ref="L32:L33"/>
    <mergeCell ref="C18:G18"/>
    <mergeCell ref="C17:G17"/>
    <mergeCell ref="C21:G21"/>
    <mergeCell ref="M28:N28"/>
    <mergeCell ref="M23:N23"/>
    <mergeCell ref="M24:N24"/>
    <mergeCell ref="M25:N25"/>
    <mergeCell ref="E11:G11"/>
    <mergeCell ref="B4:K4"/>
    <mergeCell ref="C19:G19"/>
    <mergeCell ref="C20:G20"/>
    <mergeCell ref="B7:H7"/>
    <mergeCell ref="I7:K7"/>
    <mergeCell ref="M21:N21"/>
    <mergeCell ref="C31:G31"/>
    <mergeCell ref="M31:N31"/>
    <mergeCell ref="C30:G30"/>
    <mergeCell ref="C23:G23"/>
    <mergeCell ref="C24:G24"/>
    <mergeCell ref="C25:G25"/>
    <mergeCell ref="M26:N26"/>
    <mergeCell ref="M30:N30"/>
    <mergeCell ref="C28:G28"/>
    <mergeCell ref="E13:F13"/>
    <mergeCell ref="D2:I2"/>
    <mergeCell ref="C29:G29"/>
    <mergeCell ref="M29:N29"/>
    <mergeCell ref="B16:G16"/>
    <mergeCell ref="B22:G22"/>
    <mergeCell ref="C26:G26"/>
    <mergeCell ref="B27:G27"/>
    <mergeCell ref="M19:N19"/>
    <mergeCell ref="M20:N20"/>
  </mergeCells>
  <dataValidations count="3">
    <dataValidation type="custom" allowBlank="1" showInputMessage="1" showErrorMessage="1" errorTitle="Errore!" error="Non è ammessa l'indicazione di un prezzo:&#10;- negativo&#10;- pari a Zero&#10;- con un numero di cifre decimali maggiori di 2&#10;" sqref="J23:J26 J17:J21 J28:J31">
      <formula1>AND(J23&gt;0,LEN(TEXT(J23-INT(J23),"0,00#"))&lt;5)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2&#10;" sqref="K17:K21 K23:K26 K28:K31">
      <formula1>AND(K17&gt;0,K17&lt;=J17,LEN(TEXT(K17-INT(K17),"0,00#"))&lt;5)</formula1>
    </dataValidation>
    <dataValidation type="custom" allowBlank="1" showInputMessage="1" showErrorMessage="1" errorTitle="Errore!" error="Non è ammessa l'indicazione di un prezzo:&#10;- negativo&#10;- pari a Zero&#10;- con un numero di cifre decimali maggiori di 3" sqref="D13">
      <formula1>AND(D13&gt;0,LEN(TEXT(D13-INT(D13),"0,00#"))&lt;5)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2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2017-01-30T16:29:40Z</dcterms:modified>
  <cp:category/>
  <cp:version/>
  <cp:contentType/>
  <cp:contentStatus/>
</cp:coreProperties>
</file>