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economica'!$A$1:$O$32</definedName>
  </definedNames>
  <calcPr fullCalcOnLoad="1"/>
</workbook>
</file>

<file path=xl/sharedStrings.xml><?xml version="1.0" encoding="utf-8"?>
<sst xmlns="http://schemas.openxmlformats.org/spreadsheetml/2006/main" count="30" uniqueCount="30">
  <si>
    <t>* Compilare i campi evidenziati in celeste</t>
  </si>
  <si>
    <t>Valore da ribadire a video</t>
  </si>
  <si>
    <t>↑</t>
  </si>
  <si>
    <t>Articolo</t>
  </si>
  <si>
    <t>PREZZO TOTALE OFFERTO</t>
  </si>
  <si>
    <t>Palline da tennis depressurizzate</t>
  </si>
  <si>
    <t>Quantità richieste per il singolo kit
[A]</t>
  </si>
  <si>
    <t>Numero di KIT
[B]</t>
  </si>
  <si>
    <t>Prezzo unitario a base di gara
[C]</t>
  </si>
  <si>
    <t>Prezzo unitario offerto
[D]</t>
  </si>
  <si>
    <t>Prezzo totale
[A X B X D]</t>
  </si>
  <si>
    <t>Rete multi sport regolabile in 3 posizioni</t>
  </si>
  <si>
    <t>Oggetto: Procedura negoziata sottosoglia per l’affidamento della fornitura di 520 KIT contenenti materiale di supporto all'attività sportiva; R.A. 004/17/PN - CIG 6959344857</t>
  </si>
  <si>
    <t>Composizione KIT</t>
  </si>
  <si>
    <t xml:space="preserve">Set pettorine traforate di  2 colori (1+1) oppure double face </t>
  </si>
  <si>
    <t xml:space="preserve">Cronometro digitale PRO </t>
  </si>
  <si>
    <t>Pompa</t>
  </si>
  <si>
    <t xml:space="preserve">Rotella metrica  Lunghezza mt 50 </t>
  </si>
  <si>
    <t>Materassino in polietilene alta densità colore blu cm 180 X 60 X 0,7 pieghevole</t>
  </si>
  <si>
    <t>Ostacolo over in polietilene espanso flessibile 
larghezza cm 70 - Ø cm 4,8
H cm 15</t>
  </si>
  <si>
    <t>Junior Jav super soft lunghezza cm 75, Ø cm 5 - gr 54</t>
  </si>
  <si>
    <t>Vortex Ø cm 8,5, lunghezza cm 32 - gr 150</t>
  </si>
  <si>
    <t>Anelli circolari Ø cm 18 - esterno / Ø cm 11 – interno, Spessore cm3 - gr 180, in materiale molto soffice ed elastico</t>
  </si>
  <si>
    <t>Fischietto in plastica - Completo di cordicella</t>
  </si>
  <si>
    <t xml:space="preserve">Borsone blu con ruote cm 150x62x38 con stampa a colori dei loghi: Presidenza del Consiglio - MIUR - CONI </t>
  </si>
  <si>
    <t>Costi relativi alla sicurezza di cui all’art. 95, comma 10, del Codice (fino alla seconda cifra decimale)</t>
  </si>
  <si>
    <t>Prezzo posto a base di gara</t>
  </si>
  <si>
    <t>Allegato B - MODULO OFFERTA ECONOMICA</t>
  </si>
  <si>
    <t>Racchetta regolamentare badminton</t>
  </si>
  <si>
    <t>Volani regolamentari badminton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</si>
</sst>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173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horizontal="left" vertical="center" wrapText="1"/>
      <protection/>
    </xf>
    <xf numFmtId="173" fontId="11" fillId="35" borderId="11" xfId="0" applyNumberFormat="1" applyFont="1" applyFill="1" applyBorder="1" applyAlignment="1">
      <alignment horizontal="center" vertical="center" wrapText="1"/>
    </xf>
    <xf numFmtId="173" fontId="11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173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183" fontId="0" fillId="34" borderId="12" xfId="64" applyNumberFormat="1" applyFont="1" applyFill="1" applyBorder="1" applyAlignment="1">
      <alignment horizontal="center" vertical="center" wrapText="1"/>
    </xf>
    <xf numFmtId="173" fontId="11" fillId="34" borderId="0" xfId="0" applyNumberFormat="1" applyFont="1" applyFill="1" applyAlignment="1" applyProtection="1">
      <alignment horizontal="right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184" fontId="14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52" fillId="34" borderId="15" xfId="0" applyFont="1" applyFill="1" applyBorder="1" applyAlignment="1" applyProtection="1">
      <alignment horizontal="left" vertical="center" wrapText="1"/>
      <protection/>
    </xf>
    <xf numFmtId="0" fontId="52" fillId="34" borderId="0" xfId="0" applyFont="1" applyFill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173" fontId="8" fillId="37" borderId="16" xfId="0" applyNumberFormat="1" applyFont="1" applyFill="1" applyBorder="1" applyAlignment="1" applyProtection="1">
      <alignment horizontal="center" vertical="center" wrapText="1"/>
      <protection/>
    </xf>
    <xf numFmtId="173" fontId="8" fillId="37" borderId="17" xfId="0" applyNumberFormat="1" applyFont="1" applyFill="1" applyBorder="1" applyAlignment="1" applyProtection="1">
      <alignment horizontal="center" vertical="center" wrapText="1"/>
      <protection/>
    </xf>
    <xf numFmtId="173" fontId="8" fillId="33" borderId="12" xfId="0" applyNumberFormat="1" applyFont="1" applyFill="1" applyBorder="1" applyAlignment="1" applyProtection="1">
      <alignment horizontal="center" vertical="center" wrapText="1"/>
      <protection/>
    </xf>
    <xf numFmtId="173" fontId="8" fillId="33" borderId="13" xfId="0" applyNumberFormat="1" applyFont="1" applyFill="1" applyBorder="1" applyAlignment="1" applyProtection="1">
      <alignment horizontal="center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/>
      <protection hidden="1"/>
    </xf>
    <xf numFmtId="0" fontId="11" fillId="38" borderId="12" xfId="0" applyFont="1" applyFill="1" applyBorder="1" applyAlignment="1">
      <alignment horizontal="left" vertical="center" wrapText="1"/>
    </xf>
    <xf numFmtId="0" fontId="11" fillId="38" borderId="13" xfId="0" applyFont="1" applyFill="1" applyBorder="1" applyAlignment="1">
      <alignment horizontal="left" vertical="center" wrapText="1"/>
    </xf>
    <xf numFmtId="0" fontId="11" fillId="38" borderId="14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 applyProtection="1">
      <alignment horizontal="left" vertical="center" wrapText="1"/>
      <protection/>
    </xf>
    <xf numFmtId="0" fontId="8" fillId="39" borderId="13" xfId="0" applyFont="1" applyFill="1" applyBorder="1" applyAlignment="1" applyProtection="1">
      <alignment horizontal="left" vertical="center" wrapText="1"/>
      <protection/>
    </xf>
    <xf numFmtId="0" fontId="8" fillId="39" borderId="14" xfId="0" applyFont="1" applyFill="1" applyBorder="1" applyAlignment="1" applyProtection="1">
      <alignment horizontal="left" vertical="center" wrapText="1"/>
      <protection/>
    </xf>
    <xf numFmtId="0" fontId="10" fillId="36" borderId="12" xfId="0" applyFont="1" applyFill="1" applyBorder="1" applyAlignment="1" applyProtection="1">
      <alignment horizontal="left" vertical="center" wrapText="1"/>
      <protection locked="0"/>
    </xf>
    <xf numFmtId="0" fontId="10" fillId="36" borderId="13" xfId="0" applyFont="1" applyFill="1" applyBorder="1" applyAlignment="1" applyProtection="1">
      <alignment horizontal="left" vertical="center" wrapText="1"/>
      <protection locked="0"/>
    </xf>
    <xf numFmtId="0" fontId="10" fillId="36" borderId="14" xfId="0" applyFont="1" applyFill="1" applyBorder="1" applyAlignment="1" applyProtection="1">
      <alignment horizontal="left" vertical="center" wrapText="1"/>
      <protection locked="0"/>
    </xf>
    <xf numFmtId="0" fontId="52" fillId="33" borderId="15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N32"/>
  <sheetViews>
    <sheetView tabSelected="1" zoomScale="110" zoomScaleNormal="110" zoomScaleSheetLayoutView="85" zoomScalePageLayoutView="0" workbookViewId="0" topLeftCell="A1">
      <selection activeCell="K12" sqref="K12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2.57421875" style="3" customWidth="1"/>
    <col min="4" max="4" width="20.421875" style="3" customWidth="1"/>
    <col min="5" max="5" width="9.140625" style="3" customWidth="1"/>
    <col min="6" max="6" width="11.421875" style="3" customWidth="1"/>
    <col min="7" max="7" width="5.8515625" style="4" customWidth="1"/>
    <col min="8" max="8" width="14.140625" style="4" customWidth="1"/>
    <col min="9" max="10" width="21.8515625" style="3" customWidth="1"/>
    <col min="11" max="11" width="21.8515625" style="19" customWidth="1"/>
    <col min="12" max="12" width="21.8515625" style="3" customWidth="1"/>
    <col min="13" max="13" width="20.00390625" style="3" customWidth="1"/>
    <col min="14" max="14" width="23.00390625" style="3" customWidth="1"/>
    <col min="15" max="16384" width="9.140625" style="3" customWidth="1"/>
  </cols>
  <sheetData>
    <row r="1" ht="12.75"/>
    <row r="2" spans="1:11" s="2" customFormat="1" ht="23.25" customHeight="1" thickBot="1">
      <c r="A2" s="1"/>
      <c r="D2" s="49" t="s">
        <v>27</v>
      </c>
      <c r="E2" s="49"/>
      <c r="F2" s="49"/>
      <c r="G2" s="49"/>
      <c r="H2" s="49"/>
      <c r="I2" s="49"/>
      <c r="J2" s="1"/>
      <c r="K2" s="18"/>
    </row>
    <row r="3" ht="33.75" customHeight="1" thickTop="1"/>
    <row r="4" spans="2:11" ht="53.25" customHeight="1">
      <c r="B4" s="53" t="s">
        <v>12</v>
      </c>
      <c r="C4" s="54"/>
      <c r="D4" s="54"/>
      <c r="E4" s="54"/>
      <c r="F4" s="54"/>
      <c r="G4" s="54"/>
      <c r="H4" s="54"/>
      <c r="I4" s="54"/>
      <c r="J4" s="54"/>
      <c r="K4" s="55"/>
    </row>
    <row r="5" spans="2:11" s="5" customFormat="1" ht="28.5" customHeight="1">
      <c r="B5" s="41" t="s">
        <v>0</v>
      </c>
      <c r="C5" s="41"/>
      <c r="D5" s="41"/>
      <c r="E5" s="41"/>
      <c r="F5" s="41"/>
      <c r="G5" s="6"/>
      <c r="H5" s="6"/>
      <c r="I5" s="7"/>
      <c r="J5" s="7"/>
      <c r="K5" s="20"/>
    </row>
    <row r="6" spans="2:11" s="8" customFormat="1" ht="27" customHeight="1">
      <c r="B6" s="56"/>
      <c r="C6" s="57"/>
      <c r="D6" s="57"/>
      <c r="E6" s="57"/>
      <c r="F6" s="57"/>
      <c r="G6" s="57"/>
      <c r="H6" s="58"/>
      <c r="I6" s="59" t="str">
        <f>+IF(B6="","Indicare la 'Ragione sociale per esteso'",IF(B6="Ragione sociale Impresa/RTI/Consorzio","Indicare la 'Ragione sociale per esteso'",""))</f>
        <v>Indicare la 'Ragione sociale per esteso'</v>
      </c>
      <c r="J6" s="36"/>
      <c r="K6" s="36"/>
    </row>
    <row r="7" spans="2:11" s="8" customFormat="1" ht="15.75">
      <c r="B7" s="10"/>
      <c r="C7" s="10"/>
      <c r="D7" s="10"/>
      <c r="E7" s="10"/>
      <c r="F7" s="10"/>
      <c r="G7" s="9"/>
      <c r="H7" s="9"/>
      <c r="I7" s="9"/>
      <c r="J7" s="9"/>
      <c r="K7" s="21"/>
    </row>
    <row r="8" spans="2:11" s="8" customFormat="1" ht="30.75" customHeight="1">
      <c r="B8" s="47" t="s">
        <v>26</v>
      </c>
      <c r="C8" s="48"/>
      <c r="D8" s="44">
        <v>208852.8</v>
      </c>
      <c r="E8" s="45"/>
      <c r="F8" s="45"/>
      <c r="G8" s="46"/>
      <c r="H8" s="17"/>
      <c r="I8" s="9"/>
      <c r="J8" s="9"/>
      <c r="K8" s="21"/>
    </row>
    <row r="9" spans="2:11" s="8" customFormat="1" ht="15.75">
      <c r="B9" s="29"/>
      <c r="C9" s="29"/>
      <c r="D9" s="29"/>
      <c r="E9" s="17"/>
      <c r="F9" s="17"/>
      <c r="G9" s="17"/>
      <c r="H9" s="17"/>
      <c r="I9" s="9"/>
      <c r="J9" s="9"/>
      <c r="K9" s="21"/>
    </row>
    <row r="10" spans="2:11" s="8" customFormat="1" ht="42" customHeight="1">
      <c r="B10" s="31" t="s">
        <v>25</v>
      </c>
      <c r="C10" s="32"/>
      <c r="D10" s="30"/>
      <c r="E10" s="36" t="str">
        <f>+IF(D10="","Indicare i costi relativi alla sicurezza'","")</f>
        <v>Indicare i costi relativi alla sicurezza'</v>
      </c>
      <c r="F10" s="37"/>
      <c r="G10" s="17"/>
      <c r="H10" s="17"/>
      <c r="I10" s="9"/>
      <c r="J10" s="9"/>
      <c r="K10" s="21"/>
    </row>
    <row r="11" spans="2:11" s="8" customFormat="1" ht="25.5" customHeight="1">
      <c r="B11" s="10"/>
      <c r="C11" s="10"/>
      <c r="D11" s="10"/>
      <c r="E11" s="10"/>
      <c r="F11" s="10"/>
      <c r="G11" s="9"/>
      <c r="H11" s="9"/>
      <c r="I11" s="9"/>
      <c r="J11" s="9"/>
      <c r="K11" s="21"/>
    </row>
    <row r="12" spans="2:12" s="11" customFormat="1" ht="60" customHeight="1">
      <c r="B12" s="38" t="s">
        <v>3</v>
      </c>
      <c r="C12" s="39"/>
      <c r="D12" s="39"/>
      <c r="E12" s="39"/>
      <c r="F12" s="39"/>
      <c r="G12" s="40"/>
      <c r="H12" s="28" t="s">
        <v>6</v>
      </c>
      <c r="I12" s="13" t="s">
        <v>7</v>
      </c>
      <c r="J12" s="22" t="s">
        <v>8</v>
      </c>
      <c r="K12" s="22" t="s">
        <v>9</v>
      </c>
      <c r="L12" s="13" t="s">
        <v>10</v>
      </c>
    </row>
    <row r="13" spans="2:7" s="11" customFormat="1" ht="40.5" customHeight="1">
      <c r="B13" s="50" t="s">
        <v>13</v>
      </c>
      <c r="C13" s="51"/>
      <c r="D13" s="51"/>
      <c r="E13" s="51"/>
      <c r="F13" s="51"/>
      <c r="G13" s="52"/>
    </row>
    <row r="14" spans="2:14" s="11" customFormat="1" ht="49.5" customHeight="1">
      <c r="B14" s="14">
        <v>1</v>
      </c>
      <c r="C14" s="31" t="s">
        <v>5</v>
      </c>
      <c r="D14" s="32"/>
      <c r="E14" s="32"/>
      <c r="F14" s="32"/>
      <c r="G14" s="33"/>
      <c r="H14" s="27">
        <v>6</v>
      </c>
      <c r="I14" s="25">
        <v>520</v>
      </c>
      <c r="J14" s="24">
        <v>0.74</v>
      </c>
      <c r="K14" s="23"/>
      <c r="L14" s="15">
        <f aca="true" t="shared" si="0" ref="L14:L28">+ROUND(K14*I14*H14,2)</f>
        <v>0</v>
      </c>
      <c r="M14" s="34" t="str">
        <f aca="true" t="shared" si="1" ref="M14:M28">+IF(K14="","Indicare il prezzo unitario","")</f>
        <v>Indicare il prezzo unitario</v>
      </c>
      <c r="N14" s="35"/>
    </row>
    <row r="15" spans="2:14" s="11" customFormat="1" ht="49.5" customHeight="1">
      <c r="B15" s="14">
        <v>2</v>
      </c>
      <c r="C15" s="31" t="s">
        <v>28</v>
      </c>
      <c r="D15" s="32"/>
      <c r="E15" s="32"/>
      <c r="F15" s="32"/>
      <c r="G15" s="33"/>
      <c r="H15" s="27">
        <v>4</v>
      </c>
      <c r="I15" s="25">
        <v>520</v>
      </c>
      <c r="J15" s="24">
        <v>12.75</v>
      </c>
      <c r="K15" s="23"/>
      <c r="L15" s="15">
        <f t="shared" si="0"/>
        <v>0</v>
      </c>
      <c r="M15" s="34" t="str">
        <f t="shared" si="1"/>
        <v>Indicare il prezzo unitario</v>
      </c>
      <c r="N15" s="35"/>
    </row>
    <row r="16" spans="2:14" s="11" customFormat="1" ht="49.5" customHeight="1">
      <c r="B16" s="14">
        <v>3</v>
      </c>
      <c r="C16" s="31" t="s">
        <v>29</v>
      </c>
      <c r="D16" s="32"/>
      <c r="E16" s="32"/>
      <c r="F16" s="32"/>
      <c r="G16" s="33"/>
      <c r="H16" s="27">
        <v>6</v>
      </c>
      <c r="I16" s="25">
        <v>520</v>
      </c>
      <c r="J16" s="24">
        <v>0.8</v>
      </c>
      <c r="K16" s="23"/>
      <c r="L16" s="15">
        <f t="shared" si="0"/>
        <v>0</v>
      </c>
      <c r="M16" s="34" t="str">
        <f t="shared" si="1"/>
        <v>Indicare il prezzo unitario</v>
      </c>
      <c r="N16" s="35"/>
    </row>
    <row r="17" spans="2:14" s="11" customFormat="1" ht="49.5" customHeight="1">
      <c r="B17" s="14">
        <v>4</v>
      </c>
      <c r="C17" s="31" t="s">
        <v>11</v>
      </c>
      <c r="D17" s="32"/>
      <c r="E17" s="32"/>
      <c r="F17" s="32"/>
      <c r="G17" s="33"/>
      <c r="H17" s="27">
        <v>1</v>
      </c>
      <c r="I17" s="25">
        <v>520</v>
      </c>
      <c r="J17" s="24">
        <v>69</v>
      </c>
      <c r="K17" s="23"/>
      <c r="L17" s="15">
        <f t="shared" si="0"/>
        <v>0</v>
      </c>
      <c r="M17" s="34" t="str">
        <f t="shared" si="1"/>
        <v>Indicare il prezzo unitario</v>
      </c>
      <c r="N17" s="35"/>
    </row>
    <row r="18" spans="2:14" s="11" customFormat="1" ht="49.5" customHeight="1">
      <c r="B18" s="14">
        <v>5</v>
      </c>
      <c r="C18" s="31" t="s">
        <v>14</v>
      </c>
      <c r="D18" s="32"/>
      <c r="E18" s="32"/>
      <c r="F18" s="32"/>
      <c r="G18" s="33"/>
      <c r="H18" s="27">
        <v>30</v>
      </c>
      <c r="I18" s="25">
        <v>520</v>
      </c>
      <c r="J18" s="24">
        <v>3.25</v>
      </c>
      <c r="K18" s="23"/>
      <c r="L18" s="15">
        <f t="shared" si="0"/>
        <v>0</v>
      </c>
      <c r="M18" s="34" t="str">
        <f t="shared" si="1"/>
        <v>Indicare il prezzo unitario</v>
      </c>
      <c r="N18" s="35"/>
    </row>
    <row r="19" spans="2:14" s="11" customFormat="1" ht="49.5" customHeight="1">
      <c r="B19" s="14">
        <v>6</v>
      </c>
      <c r="C19" s="31" t="s">
        <v>23</v>
      </c>
      <c r="D19" s="32"/>
      <c r="E19" s="32"/>
      <c r="F19" s="32"/>
      <c r="G19" s="33"/>
      <c r="H19" s="27">
        <v>3</v>
      </c>
      <c r="I19" s="25">
        <v>520</v>
      </c>
      <c r="J19" s="24">
        <v>1.1</v>
      </c>
      <c r="K19" s="23"/>
      <c r="L19" s="15">
        <f t="shared" si="0"/>
        <v>0</v>
      </c>
      <c r="M19" s="34" t="str">
        <f t="shared" si="1"/>
        <v>Indicare il prezzo unitario</v>
      </c>
      <c r="N19" s="35"/>
    </row>
    <row r="20" spans="2:14" s="11" customFormat="1" ht="49.5" customHeight="1">
      <c r="B20" s="14">
        <v>7</v>
      </c>
      <c r="C20" s="31" t="s">
        <v>15</v>
      </c>
      <c r="D20" s="32"/>
      <c r="E20" s="32"/>
      <c r="F20" s="32"/>
      <c r="G20" s="33"/>
      <c r="H20" s="27">
        <v>1</v>
      </c>
      <c r="I20" s="25">
        <v>520</v>
      </c>
      <c r="J20" s="24">
        <v>7.3</v>
      </c>
      <c r="K20" s="23"/>
      <c r="L20" s="15">
        <f t="shared" si="0"/>
        <v>0</v>
      </c>
      <c r="M20" s="34" t="str">
        <f t="shared" si="1"/>
        <v>Indicare il prezzo unitario</v>
      </c>
      <c r="N20" s="35"/>
    </row>
    <row r="21" spans="2:14" s="11" customFormat="1" ht="49.5" customHeight="1">
      <c r="B21" s="14">
        <v>8</v>
      </c>
      <c r="C21" s="31" t="s">
        <v>16</v>
      </c>
      <c r="D21" s="32"/>
      <c r="E21" s="32"/>
      <c r="F21" s="32"/>
      <c r="G21" s="33"/>
      <c r="H21" s="27">
        <v>1</v>
      </c>
      <c r="I21" s="25">
        <v>520</v>
      </c>
      <c r="J21" s="24">
        <v>6.5</v>
      </c>
      <c r="K21" s="23"/>
      <c r="L21" s="15">
        <f t="shared" si="0"/>
        <v>0</v>
      </c>
      <c r="M21" s="34" t="str">
        <f t="shared" si="1"/>
        <v>Indicare il prezzo unitario</v>
      </c>
      <c r="N21" s="35"/>
    </row>
    <row r="22" spans="2:14" s="11" customFormat="1" ht="49.5" customHeight="1">
      <c r="B22" s="14">
        <v>9</v>
      </c>
      <c r="C22" s="31" t="s">
        <v>24</v>
      </c>
      <c r="D22" s="32"/>
      <c r="E22" s="32"/>
      <c r="F22" s="32"/>
      <c r="G22" s="33"/>
      <c r="H22" s="27">
        <v>1</v>
      </c>
      <c r="I22" s="25">
        <v>520</v>
      </c>
      <c r="J22" s="24">
        <v>64.4</v>
      </c>
      <c r="K22" s="23"/>
      <c r="L22" s="15">
        <f t="shared" si="0"/>
        <v>0</v>
      </c>
      <c r="M22" s="34" t="str">
        <f t="shared" si="1"/>
        <v>Indicare il prezzo unitario</v>
      </c>
      <c r="N22" s="35"/>
    </row>
    <row r="23" spans="2:14" s="11" customFormat="1" ht="49.5" customHeight="1">
      <c r="B23" s="14">
        <v>10</v>
      </c>
      <c r="C23" s="31" t="s">
        <v>17</v>
      </c>
      <c r="D23" s="32"/>
      <c r="E23" s="32"/>
      <c r="F23" s="32"/>
      <c r="G23" s="33"/>
      <c r="H23" s="27">
        <v>1</v>
      </c>
      <c r="I23" s="25">
        <v>520</v>
      </c>
      <c r="J23" s="24">
        <v>9.7</v>
      </c>
      <c r="K23" s="23"/>
      <c r="L23" s="15">
        <f t="shared" si="0"/>
        <v>0</v>
      </c>
      <c r="M23" s="34" t="str">
        <f t="shared" si="1"/>
        <v>Indicare il prezzo unitario</v>
      </c>
      <c r="N23" s="35"/>
    </row>
    <row r="24" spans="2:14" s="11" customFormat="1" ht="49.5" customHeight="1">
      <c r="B24" s="14">
        <v>11</v>
      </c>
      <c r="C24" s="31" t="s">
        <v>18</v>
      </c>
      <c r="D24" s="32"/>
      <c r="E24" s="32"/>
      <c r="F24" s="32"/>
      <c r="G24" s="33"/>
      <c r="H24" s="27">
        <v>2</v>
      </c>
      <c r="I24" s="25">
        <v>520</v>
      </c>
      <c r="J24" s="24">
        <v>4.4</v>
      </c>
      <c r="K24" s="23"/>
      <c r="L24" s="15">
        <f t="shared" si="0"/>
        <v>0</v>
      </c>
      <c r="M24" s="34" t="str">
        <f t="shared" si="1"/>
        <v>Indicare il prezzo unitario</v>
      </c>
      <c r="N24" s="35"/>
    </row>
    <row r="25" spans="2:14" s="11" customFormat="1" ht="49.5" customHeight="1">
      <c r="B25" s="14">
        <v>12</v>
      </c>
      <c r="C25" s="31" t="s">
        <v>19</v>
      </c>
      <c r="D25" s="32"/>
      <c r="E25" s="32"/>
      <c r="F25" s="32"/>
      <c r="G25" s="33"/>
      <c r="H25" s="27">
        <v>6</v>
      </c>
      <c r="I25" s="25">
        <v>520</v>
      </c>
      <c r="J25" s="24">
        <v>7.2</v>
      </c>
      <c r="K25" s="23"/>
      <c r="L25" s="15">
        <f t="shared" si="0"/>
        <v>0</v>
      </c>
      <c r="M25" s="34" t="str">
        <f t="shared" si="1"/>
        <v>Indicare il prezzo unitario</v>
      </c>
      <c r="N25" s="35"/>
    </row>
    <row r="26" spans="2:14" s="11" customFormat="1" ht="49.5" customHeight="1">
      <c r="B26" s="14">
        <v>13</v>
      </c>
      <c r="C26" s="31" t="s">
        <v>20</v>
      </c>
      <c r="D26" s="32"/>
      <c r="E26" s="32"/>
      <c r="F26" s="32"/>
      <c r="G26" s="33"/>
      <c r="H26" s="27">
        <v>1</v>
      </c>
      <c r="I26" s="25">
        <v>520</v>
      </c>
      <c r="J26" s="24">
        <v>6.8</v>
      </c>
      <c r="K26" s="23"/>
      <c r="L26" s="15">
        <f t="shared" si="0"/>
        <v>0</v>
      </c>
      <c r="M26" s="34" t="str">
        <f t="shared" si="1"/>
        <v>Indicare il prezzo unitario</v>
      </c>
      <c r="N26" s="35"/>
    </row>
    <row r="27" spans="2:14" s="11" customFormat="1" ht="49.5" customHeight="1">
      <c r="B27" s="14">
        <v>14</v>
      </c>
      <c r="C27" s="31" t="s">
        <v>21</v>
      </c>
      <c r="D27" s="32"/>
      <c r="E27" s="32"/>
      <c r="F27" s="32"/>
      <c r="G27" s="33"/>
      <c r="H27" s="27">
        <v>1</v>
      </c>
      <c r="I27" s="25">
        <v>520</v>
      </c>
      <c r="J27" s="24">
        <v>6.9</v>
      </c>
      <c r="K27" s="23"/>
      <c r="L27" s="15">
        <f t="shared" si="0"/>
        <v>0</v>
      </c>
      <c r="M27" s="34" t="str">
        <f t="shared" si="1"/>
        <v>Indicare il prezzo unitario</v>
      </c>
      <c r="N27" s="35"/>
    </row>
    <row r="28" spans="2:14" s="11" customFormat="1" ht="49.5" customHeight="1">
      <c r="B28" s="14">
        <v>15</v>
      </c>
      <c r="C28" s="31" t="s">
        <v>22</v>
      </c>
      <c r="D28" s="32"/>
      <c r="E28" s="32"/>
      <c r="F28" s="32"/>
      <c r="G28" s="33"/>
      <c r="H28" s="27">
        <v>6</v>
      </c>
      <c r="I28" s="25">
        <v>520</v>
      </c>
      <c r="J28" s="24">
        <v>3</v>
      </c>
      <c r="K28" s="23"/>
      <c r="L28" s="15">
        <f t="shared" si="0"/>
        <v>0</v>
      </c>
      <c r="M28" s="34" t="str">
        <f t="shared" si="1"/>
        <v>Indicare il prezzo unitario</v>
      </c>
      <c r="N28" s="35"/>
    </row>
    <row r="29" spans="2:14" s="11" customFormat="1" ht="38.25" customHeight="1">
      <c r="B29" s="3"/>
      <c r="G29" s="12"/>
      <c r="H29" s="12"/>
      <c r="K29" s="26" t="s">
        <v>4</v>
      </c>
      <c r="L29" s="42">
        <f>+ROUND(SUM(L14:L28),2)</f>
        <v>0</v>
      </c>
      <c r="M29" s="34">
        <f>+IF(L29&gt;D8,"Attenzione! Prezzo totale offerto superiore al prezzo totale posto a base della procedura","")</f>
      </c>
      <c r="N29" s="35"/>
    </row>
    <row r="30" spans="12:14" ht="6" customHeight="1">
      <c r="L30" s="43"/>
      <c r="M30" s="34"/>
      <c r="N30" s="35"/>
    </row>
    <row r="31" ht="17.25" customHeight="1">
      <c r="L31" s="16" t="s">
        <v>2</v>
      </c>
    </row>
    <row r="32" ht="30.75" customHeight="1">
      <c r="L32" s="4" t="s">
        <v>1</v>
      </c>
    </row>
  </sheetData>
  <sheetProtection password="DA17" sheet="1" formatCells="0" formatColumns="0" formatRows="0" insertColumns="0" insertRows="0" insertHyperlinks="0" deleteColumns="0" deleteRows="0" sort="0" autoFilter="0" pivotTables="0"/>
  <mergeCells count="43">
    <mergeCell ref="D8:G8"/>
    <mergeCell ref="B8:C8"/>
    <mergeCell ref="D2:I2"/>
    <mergeCell ref="B13:G13"/>
    <mergeCell ref="M16:N16"/>
    <mergeCell ref="B4:K4"/>
    <mergeCell ref="C16:G16"/>
    <mergeCell ref="B6:H6"/>
    <mergeCell ref="I6:K6"/>
    <mergeCell ref="B10:C10"/>
    <mergeCell ref="E10:F10"/>
    <mergeCell ref="M29:N30"/>
    <mergeCell ref="M14:N14"/>
    <mergeCell ref="M15:N15"/>
    <mergeCell ref="B12:G12"/>
    <mergeCell ref="B5:F5"/>
    <mergeCell ref="L29:L30"/>
    <mergeCell ref="C15:G15"/>
    <mergeCell ref="C14:G14"/>
    <mergeCell ref="C17:G17"/>
    <mergeCell ref="M28:N28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C24:G24"/>
    <mergeCell ref="C25:G25"/>
    <mergeCell ref="C26:G26"/>
    <mergeCell ref="C27:G27"/>
    <mergeCell ref="C28:G28"/>
    <mergeCell ref="C18:G18"/>
    <mergeCell ref="C19:G19"/>
    <mergeCell ref="C20:G20"/>
    <mergeCell ref="C21:G21"/>
    <mergeCell ref="C22:G22"/>
    <mergeCell ref="C23:G23"/>
  </mergeCells>
  <dataValidations count="5">
    <dataValidation type="custom" allowBlank="1" showInputMessage="1" showErrorMessage="1" errorTitle="Errore!" error="Non è ammessa l'indicazione di un prezzo:&#10;- negativo&#10;- pari a Zero&#10;- superiore alla base di gara&#10;- con un numero di cifre decimali maggiori di 2&#10;" sqref="K14">
      <formula1>AND(K14&gt;0,K14&lt;=J14,LEN(TEXT(K14-INT(K14),"0,00#"))&lt;5)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" sqref="K15:K28">
      <formula1>AND(K15&gt;0,K15&lt;=J15,LEN(TEXT(K15-INT(K15),"0,00#"))&lt;5)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" sqref="J14:J17">
      <formula1>AND(J14&gt;0,LEN(TEXT(J14-INT(J14),"0,00#"))&lt;5)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" sqref="J18:J28">
      <formula1>AND(J18&gt;0,LEN(TEXT(J18-INT(J18),"0,00#"))&lt;5)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" sqref="D10">
      <formula1>AND(D10&gt;0,LEN(TEXT(D10-INT(D10),"0,00#"))&lt;5)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2015-11-17T13:57:05Z</cp:lastPrinted>
  <dcterms:created xsi:type="dcterms:W3CDTF">2010-01-15T09:53:38Z</dcterms:created>
  <dcterms:modified xsi:type="dcterms:W3CDTF">2017-02-02T09:24:49Z</dcterms:modified>
  <cp:category/>
  <cp:version/>
  <cp:contentType/>
  <cp:contentStatus/>
</cp:coreProperties>
</file>