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economica'!$A$1:$L$25</definedName>
  </definedNames>
  <calcPr fullCalcOnLoad="1"/>
</workbook>
</file>

<file path=xl/sharedStrings.xml><?xml version="1.0" encoding="utf-8"?>
<sst xmlns="http://schemas.openxmlformats.org/spreadsheetml/2006/main" count="22" uniqueCount="22">
  <si>
    <t>* Compilare i campi evidenziati in celeste</t>
  </si>
  <si>
    <t>Valore da ribadire a video</t>
  </si>
  <si>
    <t>↑</t>
  </si>
  <si>
    <t>Articolo</t>
  </si>
  <si>
    <t>PREZZO TOTALE OFFERTO</t>
  </si>
  <si>
    <t>Prezzo posto a base di gara</t>
  </si>
  <si>
    <t>Allegato B - MODULO OFFERTA ECONOMICA</t>
  </si>
  <si>
    <t>Quantità richieste                                       [A]</t>
  </si>
  <si>
    <t>OGGETTO: Procedura negoziata per l’affidamento della fornitura di monitor, controller e sistemi di staffaggio. 
CIG 7200303600 - R.A. 072/17/PN</t>
  </si>
  <si>
    <t>Monitor 82’’ professionale, luminosità 500 candele, contrasto 5000:1, bordo inferiore a 20,2 mm. Ingressi: dvi, dp, hdmi, vga, lan</t>
  </si>
  <si>
    <t>Monitor 65’’  professionale, luminosità 450 candele, contrasto 4000:1, bordo inferiore a 24 mm. Ingressi: dvi, dp, hdmi, vga, lan</t>
  </si>
  <si>
    <t>Controller DualCore, 256ssd,4gb sw digital signage per contenuti e gestione via rete tipo EDV</t>
  </si>
  <si>
    <t xml:space="preserve">Staffe estensibili e inclinabili con adattatore vesa 60x40 </t>
  </si>
  <si>
    <t>Monitor bordo ultrasottile con luminosità 700 candele, supporto 4k in videowall, bordo 1,8 mm. Ingressi: lan, dvi, hdmi, dp,vga</t>
  </si>
  <si>
    <t>Staffe pull out con microregolazioni spessore da chiusa inferiore a 5cm</t>
  </si>
  <si>
    <t>Controller con regia gestione contenuti con 6 uscite e 4 ingressi hdmi/dvi 1920x1200@50hz con software di gestione palinsesti</t>
  </si>
  <si>
    <t xml:space="preserve">Extender video DVI 60mt cat5 </t>
  </si>
  <si>
    <t>Controller con regia gestione contenuti con 8 uscite e 4 ingressi hdmi/dvi 1920x1200@50hz con software di gestione palinsesti</t>
  </si>
  <si>
    <t>Monitor 40’’ professionale, luminosità 350 candele, contrasto 5000:1, bordo inferiore a 15 mm. Ingressi: dvi, hdmi 1-2-3, lan, tv tuner integrato con possibilità di comporre un palinsesto</t>
  </si>
  <si>
    <t>Monitor 48’’ professionale, luminosità 350 candele, contrasto 5000:1, bordo inferiore a 15 mm. Ingressi: dvi, hdmi 1-2-3, lan, tv tuner integrato con possibilità di comporre un palinsesto</t>
  </si>
  <si>
    <t>Prezzo totale
[A X B ]</t>
  </si>
  <si>
    <t>Prezzo unitario offerto
[B]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</si>
</sst>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&quot;Attivo&quot;;&quot;Attivo&quot;;&quot;Disattivo&quot;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horizontal="left" vertical="center" wrapText="1"/>
      <protection/>
    </xf>
    <xf numFmtId="0" fontId="0" fillId="34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1" fillId="35" borderId="1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Alignment="1" applyProtection="1">
      <alignment horizontal="left" vertical="center" wrapText="1"/>
      <protection/>
    </xf>
    <xf numFmtId="173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0" fillId="33" borderId="0" xfId="52" applyFont="1" applyFill="1" applyAlignment="1" applyProtection="1">
      <alignment horizontal="center" vertical="center" wrapText="1"/>
      <protection/>
    </xf>
    <xf numFmtId="0" fontId="13" fillId="33" borderId="0" xfId="52" applyFont="1" applyFill="1" applyAlignment="1" applyProtection="1">
      <alignment horizontal="center" vertical="center" wrapText="1"/>
      <protection/>
    </xf>
    <xf numFmtId="173" fontId="11" fillId="34" borderId="0" xfId="52" applyNumberFormat="1" applyFont="1" applyFill="1" applyAlignment="1" applyProtection="1">
      <alignment horizontal="right" vertical="center" wrapText="1"/>
      <protection/>
    </xf>
    <xf numFmtId="173" fontId="11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73" fontId="14" fillId="0" borderId="0" xfId="0" applyNumberFormat="1" applyFont="1" applyFill="1" applyBorder="1" applyAlignment="1" applyProtection="1">
      <alignment horizontal="center" vertical="center" wrapText="1"/>
      <protection/>
    </xf>
    <xf numFmtId="173" fontId="8" fillId="37" borderId="15" xfId="52" applyNumberFormat="1" applyFont="1" applyFill="1" applyBorder="1" applyAlignment="1" applyProtection="1">
      <alignment horizontal="center" vertical="center" wrapText="1"/>
      <protection/>
    </xf>
    <xf numFmtId="173" fontId="8" fillId="37" borderId="16" xfId="52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8" fillId="38" borderId="18" xfId="0" applyFont="1" applyFill="1" applyBorder="1" applyAlignment="1" applyProtection="1">
      <alignment horizontal="left" vertical="center" wrapText="1"/>
      <protection/>
    </xf>
    <xf numFmtId="0" fontId="8" fillId="38" borderId="12" xfId="0" applyFont="1" applyFill="1" applyBorder="1" applyAlignment="1" applyProtection="1">
      <alignment horizontal="left" vertical="center" wrapText="1"/>
      <protection/>
    </xf>
    <xf numFmtId="0" fontId="8" fillId="38" borderId="13" xfId="0" applyFont="1" applyFill="1" applyBorder="1" applyAlignment="1" applyProtection="1">
      <alignment horizontal="left" vertical="center" wrapText="1"/>
      <protection/>
    </xf>
    <xf numFmtId="0" fontId="10" fillId="36" borderId="18" xfId="0" applyFont="1" applyFill="1" applyBorder="1" applyAlignment="1" applyProtection="1">
      <alignment horizontal="left" vertical="center" wrapText="1"/>
      <protection locked="0"/>
    </xf>
    <xf numFmtId="0" fontId="10" fillId="36" borderId="12" xfId="0" applyFont="1" applyFill="1" applyBorder="1" applyAlignment="1" applyProtection="1">
      <alignment horizontal="left" vertical="center" wrapText="1"/>
      <protection locked="0"/>
    </xf>
    <xf numFmtId="0" fontId="10" fillId="36" borderId="1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173" fontId="8" fillId="0" borderId="18" xfId="0" applyNumberFormat="1" applyFont="1" applyFill="1" applyBorder="1" applyAlignment="1" applyProtection="1">
      <alignment horizontal="center" vertical="center" wrapText="1"/>
      <protection/>
    </xf>
    <xf numFmtId="173" fontId="8" fillId="0" borderId="12" xfId="0" applyNumberFormat="1" applyFont="1" applyFill="1" applyBorder="1" applyAlignment="1" applyProtection="1">
      <alignment horizontal="center" vertical="center" wrapText="1"/>
      <protection/>
    </xf>
    <xf numFmtId="173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173" fontId="11" fillId="35" borderId="15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25"/>
  <sheetViews>
    <sheetView tabSelected="1" zoomScale="85" zoomScaleNormal="85" zoomScaleSheetLayoutView="85" zoomScalePageLayoutView="0" workbookViewId="0" topLeftCell="A1">
      <selection activeCell="K8" sqref="K8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6.57421875" style="3" customWidth="1"/>
    <col min="4" max="4" width="21.140625" style="3" customWidth="1"/>
    <col min="5" max="5" width="9.140625" style="3" customWidth="1"/>
    <col min="6" max="6" width="11.421875" style="3" customWidth="1"/>
    <col min="7" max="7" width="7.8515625" style="4" customWidth="1"/>
    <col min="8" max="8" width="4.57421875" style="4" customWidth="1"/>
    <col min="9" max="9" width="21.8515625" style="3" customWidth="1"/>
    <col min="10" max="10" width="26.421875" style="15" customWidth="1"/>
    <col min="11" max="11" width="21.8515625" style="3" customWidth="1"/>
    <col min="12" max="12" width="20.00390625" style="3" customWidth="1"/>
    <col min="13" max="13" width="23.00390625" style="3" customWidth="1"/>
    <col min="14" max="16384" width="9.140625" style="3" customWidth="1"/>
  </cols>
  <sheetData>
    <row r="1" ht="12.75"/>
    <row r="2" spans="1:10" s="2" customFormat="1" ht="23.25" customHeight="1" thickBot="1">
      <c r="A2" s="1"/>
      <c r="D2" s="34" t="s">
        <v>6</v>
      </c>
      <c r="E2" s="34"/>
      <c r="F2" s="34"/>
      <c r="G2" s="34"/>
      <c r="H2" s="34"/>
      <c r="I2" s="34"/>
      <c r="J2" s="14"/>
    </row>
    <row r="3" ht="33.75" customHeight="1" thickTop="1"/>
    <row r="4" spans="2:10" ht="64.5" customHeight="1">
      <c r="B4" s="38" t="s">
        <v>8</v>
      </c>
      <c r="C4" s="39"/>
      <c r="D4" s="39"/>
      <c r="E4" s="39"/>
      <c r="F4" s="39"/>
      <c r="G4" s="39"/>
      <c r="H4" s="39"/>
      <c r="I4" s="39"/>
      <c r="J4" s="40"/>
    </row>
    <row r="5" spans="2:10" s="5" customFormat="1" ht="28.5" customHeight="1">
      <c r="B5" s="44" t="s">
        <v>0</v>
      </c>
      <c r="C5" s="44"/>
      <c r="D5" s="44"/>
      <c r="E5" s="44"/>
      <c r="F5" s="44"/>
      <c r="G5" s="6"/>
      <c r="H5" s="6"/>
      <c r="I5" s="7"/>
      <c r="J5" s="16"/>
    </row>
    <row r="6" spans="2:10" s="8" customFormat="1" ht="27" customHeight="1">
      <c r="B6" s="41"/>
      <c r="C6" s="42"/>
      <c r="D6" s="42"/>
      <c r="E6" s="42"/>
      <c r="F6" s="42"/>
      <c r="G6" s="42"/>
      <c r="H6" s="43"/>
      <c r="I6" s="46" t="str">
        <f>+IF(B6="","Indicare la 'Ragione sociale per esteso'",IF(B6="Ragione sociale Impresa/RTI/Consorzio","Indicare la 'Ragione sociale per esteso'",""))</f>
        <v>Indicare la 'Ragione sociale per esteso'</v>
      </c>
      <c r="J6" s="47"/>
    </row>
    <row r="7" spans="2:10" s="8" customFormat="1" ht="14.25" customHeight="1">
      <c r="B7" s="10"/>
      <c r="C7" s="10"/>
      <c r="D7" s="10"/>
      <c r="E7" s="10"/>
      <c r="F7" s="10"/>
      <c r="G7" s="9"/>
      <c r="H7" s="9"/>
      <c r="I7" s="9"/>
      <c r="J7" s="17"/>
    </row>
    <row r="8" spans="2:10" s="8" customFormat="1" ht="15.75">
      <c r="B8" s="51" t="s">
        <v>5</v>
      </c>
      <c r="C8" s="52"/>
      <c r="D8" s="48">
        <v>190000</v>
      </c>
      <c r="E8" s="49"/>
      <c r="F8" s="49"/>
      <c r="G8" s="50"/>
      <c r="H8" s="30"/>
      <c r="I8" s="9"/>
      <c r="J8" s="17"/>
    </row>
    <row r="9" spans="2:10" s="8" customFormat="1" ht="30.75" customHeight="1">
      <c r="B9" s="19"/>
      <c r="C9" s="19"/>
      <c r="D9" s="19"/>
      <c r="E9" s="13"/>
      <c r="F9" s="13"/>
      <c r="G9" s="13"/>
      <c r="H9" s="13"/>
      <c r="I9" s="9"/>
      <c r="J9" s="17"/>
    </row>
    <row r="10" spans="2:11" s="11" customFormat="1" ht="60" customHeight="1">
      <c r="B10" s="45" t="s">
        <v>3</v>
      </c>
      <c r="C10" s="45"/>
      <c r="D10" s="45"/>
      <c r="E10" s="45"/>
      <c r="F10" s="45"/>
      <c r="G10" s="45"/>
      <c r="H10" s="45"/>
      <c r="I10" s="20" t="s">
        <v>7</v>
      </c>
      <c r="J10" s="53" t="s">
        <v>21</v>
      </c>
      <c r="K10" s="20" t="s">
        <v>20</v>
      </c>
    </row>
    <row r="11" spans="2:14" s="11" customFormat="1" ht="49.5" customHeight="1">
      <c r="B11" s="12">
        <v>1</v>
      </c>
      <c r="C11" s="33" t="s">
        <v>9</v>
      </c>
      <c r="D11" s="33"/>
      <c r="E11" s="33"/>
      <c r="F11" s="33"/>
      <c r="G11" s="33"/>
      <c r="H11" s="33"/>
      <c r="I11" s="18">
        <v>6</v>
      </c>
      <c r="J11" s="29"/>
      <c r="K11" s="23">
        <f aca="true" t="shared" si="0" ref="K11:K21">+ROUND(J11*I11,2)</f>
        <v>0</v>
      </c>
      <c r="L11" s="21" t="str">
        <f aca="true" t="shared" si="1" ref="L11:L21">+IF(J11="","Indicare il prezzo unitario","")</f>
        <v>Indicare il prezzo unitario</v>
      </c>
      <c r="N11" s="22"/>
    </row>
    <row r="12" spans="2:14" s="11" customFormat="1" ht="49.5" customHeight="1">
      <c r="B12" s="12">
        <v>2</v>
      </c>
      <c r="C12" s="33" t="s">
        <v>10</v>
      </c>
      <c r="D12" s="33"/>
      <c r="E12" s="33"/>
      <c r="F12" s="33"/>
      <c r="G12" s="33"/>
      <c r="H12" s="33"/>
      <c r="I12" s="18">
        <v>6</v>
      </c>
      <c r="J12" s="29"/>
      <c r="K12" s="23">
        <f t="shared" si="0"/>
        <v>0</v>
      </c>
      <c r="L12" s="21" t="str">
        <f t="shared" si="1"/>
        <v>Indicare il prezzo unitario</v>
      </c>
      <c r="N12" s="22"/>
    </row>
    <row r="13" spans="2:14" s="11" customFormat="1" ht="49.5" customHeight="1">
      <c r="B13" s="12">
        <v>3</v>
      </c>
      <c r="C13" s="33" t="s">
        <v>11</v>
      </c>
      <c r="D13" s="33"/>
      <c r="E13" s="33"/>
      <c r="F13" s="33"/>
      <c r="G13" s="33"/>
      <c r="H13" s="33"/>
      <c r="I13" s="18">
        <v>10</v>
      </c>
      <c r="J13" s="29"/>
      <c r="K13" s="23">
        <f t="shared" si="0"/>
        <v>0</v>
      </c>
      <c r="L13" s="21" t="str">
        <f t="shared" si="1"/>
        <v>Indicare il prezzo unitario</v>
      </c>
      <c r="N13" s="22"/>
    </row>
    <row r="14" spans="2:14" s="11" customFormat="1" ht="49.5" customHeight="1">
      <c r="B14" s="12">
        <v>4</v>
      </c>
      <c r="C14" s="35" t="s">
        <v>12</v>
      </c>
      <c r="D14" s="36"/>
      <c r="E14" s="36"/>
      <c r="F14" s="36"/>
      <c r="G14" s="36"/>
      <c r="H14" s="37"/>
      <c r="I14" s="18">
        <v>7</v>
      </c>
      <c r="J14" s="29"/>
      <c r="K14" s="23">
        <f t="shared" si="0"/>
        <v>0</v>
      </c>
      <c r="L14" s="21" t="str">
        <f t="shared" si="1"/>
        <v>Indicare il prezzo unitario</v>
      </c>
      <c r="N14" s="22"/>
    </row>
    <row r="15" spans="2:14" s="11" customFormat="1" ht="49.5" customHeight="1">
      <c r="B15" s="12">
        <v>5</v>
      </c>
      <c r="C15" s="35" t="s">
        <v>13</v>
      </c>
      <c r="D15" s="36"/>
      <c r="E15" s="36"/>
      <c r="F15" s="36"/>
      <c r="G15" s="36"/>
      <c r="H15" s="37"/>
      <c r="I15" s="18">
        <v>24</v>
      </c>
      <c r="J15" s="29"/>
      <c r="K15" s="23">
        <f t="shared" si="0"/>
        <v>0</v>
      </c>
      <c r="L15" s="21" t="str">
        <f t="shared" si="1"/>
        <v>Indicare il prezzo unitario</v>
      </c>
      <c r="N15" s="22"/>
    </row>
    <row r="16" spans="2:14" s="11" customFormat="1" ht="49.5" customHeight="1">
      <c r="B16" s="12">
        <v>6</v>
      </c>
      <c r="C16" s="35" t="s">
        <v>14</v>
      </c>
      <c r="D16" s="36"/>
      <c r="E16" s="36"/>
      <c r="F16" s="36"/>
      <c r="G16" s="36"/>
      <c r="H16" s="37"/>
      <c r="I16" s="18">
        <v>24</v>
      </c>
      <c r="J16" s="29"/>
      <c r="K16" s="23">
        <f t="shared" si="0"/>
        <v>0</v>
      </c>
      <c r="L16" s="21" t="str">
        <f t="shared" si="1"/>
        <v>Indicare il prezzo unitario</v>
      </c>
      <c r="N16" s="22"/>
    </row>
    <row r="17" spans="2:14" s="11" customFormat="1" ht="49.5" customHeight="1">
      <c r="B17" s="12">
        <v>7</v>
      </c>
      <c r="C17" s="35" t="s">
        <v>15</v>
      </c>
      <c r="D17" s="36"/>
      <c r="E17" s="36"/>
      <c r="F17" s="36"/>
      <c r="G17" s="36"/>
      <c r="H17" s="37"/>
      <c r="I17" s="18">
        <v>1</v>
      </c>
      <c r="J17" s="29"/>
      <c r="K17" s="23">
        <f t="shared" si="0"/>
        <v>0</v>
      </c>
      <c r="L17" s="21" t="str">
        <f t="shared" si="1"/>
        <v>Indicare il prezzo unitario</v>
      </c>
      <c r="N17" s="22"/>
    </row>
    <row r="18" spans="2:14" s="11" customFormat="1" ht="49.5" customHeight="1">
      <c r="B18" s="12">
        <v>8</v>
      </c>
      <c r="C18" s="35" t="s">
        <v>16</v>
      </c>
      <c r="D18" s="36"/>
      <c r="E18" s="36"/>
      <c r="F18" s="36"/>
      <c r="G18" s="36"/>
      <c r="H18" s="37"/>
      <c r="I18" s="18">
        <v>12</v>
      </c>
      <c r="J18" s="29"/>
      <c r="K18" s="23">
        <f t="shared" si="0"/>
        <v>0</v>
      </c>
      <c r="L18" s="21" t="str">
        <f t="shared" si="1"/>
        <v>Indicare il prezzo unitario</v>
      </c>
      <c r="N18" s="22"/>
    </row>
    <row r="19" spans="2:14" s="11" customFormat="1" ht="49.5" customHeight="1">
      <c r="B19" s="12">
        <v>9</v>
      </c>
      <c r="C19" s="35" t="s">
        <v>17</v>
      </c>
      <c r="D19" s="36"/>
      <c r="E19" s="36"/>
      <c r="F19" s="36"/>
      <c r="G19" s="36"/>
      <c r="H19" s="37"/>
      <c r="I19" s="24">
        <v>1</v>
      </c>
      <c r="J19" s="29"/>
      <c r="K19" s="23">
        <f t="shared" si="0"/>
        <v>0</v>
      </c>
      <c r="L19" s="21" t="str">
        <f t="shared" si="1"/>
        <v>Indicare il prezzo unitario</v>
      </c>
      <c r="N19" s="22"/>
    </row>
    <row r="20" spans="2:14" s="11" customFormat="1" ht="49.5" customHeight="1">
      <c r="B20" s="12">
        <v>10</v>
      </c>
      <c r="C20" s="35" t="s">
        <v>18</v>
      </c>
      <c r="D20" s="36"/>
      <c r="E20" s="36"/>
      <c r="F20" s="36"/>
      <c r="G20" s="36"/>
      <c r="H20" s="37"/>
      <c r="I20" s="18">
        <v>8</v>
      </c>
      <c r="J20" s="29"/>
      <c r="K20" s="23">
        <f t="shared" si="0"/>
        <v>0</v>
      </c>
      <c r="L20" s="21" t="str">
        <f t="shared" si="1"/>
        <v>Indicare il prezzo unitario</v>
      </c>
      <c r="N20" s="22"/>
    </row>
    <row r="21" spans="2:14" s="11" customFormat="1" ht="49.5" customHeight="1">
      <c r="B21" s="12">
        <v>11</v>
      </c>
      <c r="C21" s="35" t="s">
        <v>19</v>
      </c>
      <c r="D21" s="36"/>
      <c r="E21" s="36"/>
      <c r="F21" s="36"/>
      <c r="G21" s="36"/>
      <c r="H21" s="37"/>
      <c r="I21" s="18">
        <v>8</v>
      </c>
      <c r="J21" s="29"/>
      <c r="K21" s="23">
        <f t="shared" si="0"/>
        <v>0</v>
      </c>
      <c r="L21" s="21" t="str">
        <f t="shared" si="1"/>
        <v>Indicare il prezzo unitario</v>
      </c>
      <c r="N21" s="22"/>
    </row>
    <row r="22" spans="10:11" ht="12.75">
      <c r="J22" s="28" t="s">
        <v>4</v>
      </c>
      <c r="K22" s="31">
        <f>+(ROUND(SUM(K11:K21),2))</f>
        <v>0</v>
      </c>
    </row>
    <row r="23" spans="10:11" ht="12.75">
      <c r="J23" s="25"/>
      <c r="K23" s="32"/>
    </row>
    <row r="24" spans="10:11" ht="12.75">
      <c r="J24" s="25"/>
      <c r="K24" s="27" t="s">
        <v>2</v>
      </c>
    </row>
    <row r="25" spans="10:11" ht="25.5">
      <c r="J25" s="3"/>
      <c r="K25" s="26" t="s">
        <v>1</v>
      </c>
    </row>
  </sheetData>
  <sheetProtection password="DA17" sheet="1" formatCells="0" formatColumns="0" formatRows="0" insertColumns="0" insertRows="0" insertHyperlinks="0" deleteColumns="0" deleteRows="0" sort="0" autoFilter="0" pivotTables="0"/>
  <mergeCells count="20">
    <mergeCell ref="C14:H14"/>
    <mergeCell ref="C15:H15"/>
    <mergeCell ref="C16:H16"/>
    <mergeCell ref="C21:H21"/>
    <mergeCell ref="B10:H10"/>
    <mergeCell ref="C11:H11"/>
    <mergeCell ref="C12:H12"/>
    <mergeCell ref="I6:J6"/>
    <mergeCell ref="D8:G8"/>
    <mergeCell ref="B8:C8"/>
    <mergeCell ref="K22:K23"/>
    <mergeCell ref="C13:H13"/>
    <mergeCell ref="D2:I2"/>
    <mergeCell ref="C17:H17"/>
    <mergeCell ref="C18:H18"/>
    <mergeCell ref="C19:H19"/>
    <mergeCell ref="C20:H20"/>
    <mergeCell ref="B4:J4"/>
    <mergeCell ref="B6:H6"/>
    <mergeCell ref="B5:F5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" sqref="J11:J21">
      <formula1>AND(J11&gt;0,LEN(TEXT(J11-INT(J11),"0,00#"))&lt;5)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2015-11-17T13:57:05Z</cp:lastPrinted>
  <dcterms:created xsi:type="dcterms:W3CDTF">2010-01-15T09:53:38Z</dcterms:created>
  <dcterms:modified xsi:type="dcterms:W3CDTF">2017-09-19T10:05:19Z</dcterms:modified>
  <cp:category/>
  <cp:version/>
  <cp:contentType/>
  <cp:contentStatus/>
</cp:coreProperties>
</file>