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2019\RA061_19_PN_Licenze e Manutenzione SGBox\01_GARA\03_DOCUMENTAZIONE DI GARA\02_DOCUMENTI DA PUBBLICARE\"/>
    </mc:Choice>
  </mc:AlternateContent>
  <workbookProtection workbookPassword="DA17" lockStructure="1"/>
  <bookViews>
    <workbookView xWindow="0" yWindow="0" windowWidth="28800" windowHeight="11835" tabRatio="602"/>
  </bookViews>
  <sheets>
    <sheet name="Modulo offerta economica" sheetId="2" r:id="rId1"/>
  </sheets>
  <definedNames>
    <definedName name="_xlnm.Print_Area" localSheetId="0">'Modulo offerta economica'!$A$1:$K$21</definedName>
  </definedNames>
  <calcPr calcId="152511"/>
</workbook>
</file>

<file path=xl/calcChain.xml><?xml version="1.0" encoding="utf-8"?>
<calcChain xmlns="http://schemas.openxmlformats.org/spreadsheetml/2006/main">
  <c r="I17" i="2" l="1"/>
  <c r="J16" i="2" l="1"/>
  <c r="J15" i="2"/>
  <c r="J14" i="2"/>
  <c r="J13" i="2"/>
  <c r="J12" i="2"/>
  <c r="J17" i="2" l="1"/>
  <c r="H6" i="2"/>
</calcChain>
</file>

<file path=xl/sharedStrings.xml><?xml version="1.0" encoding="utf-8"?>
<sst xmlns="http://schemas.openxmlformats.org/spreadsheetml/2006/main" count="14" uniqueCount="14">
  <si>
    <t>* Compilare i campi evidenziati in celeste</t>
  </si>
  <si>
    <t>Valore da ribadire a video</t>
  </si>
  <si>
    <t>↑</t>
  </si>
  <si>
    <t>Prezzo posto a base di gara</t>
  </si>
  <si>
    <t>Allegato B - MODULO OFFERTA ECONOMICA</t>
  </si>
  <si>
    <t>Prezzo offerto</t>
  </si>
  <si>
    <t>Procedura negoziata per l’acquisizione delle licenze perpetue SGBOX SIEM (SBM) e SGBOX VULNERABILITY SCANNER nonché dei servizi di manutenzione software.
CIG: 8051450AB8 - R.A. 061/19/PN</t>
  </si>
  <si>
    <r>
      <rPr>
        <b/>
        <sz val="10"/>
        <rFont val="Arial"/>
        <family val="2"/>
      </rPr>
      <t xml:space="preserve">SKU SGBOX – SIEM (SMB) PERPETUAL LICENSE
</t>
    </r>
    <r>
      <rPr>
        <sz val="10"/>
        <rFont val="Arial"/>
        <family val="2"/>
      </rPr>
      <t xml:space="preserve">
SG‐SB400‐P SGBox – SIEM (SMB Bundle) – 400 Data Sources</t>
    </r>
  </si>
  <si>
    <r>
      <rPr>
        <b/>
        <sz val="10"/>
        <rFont val="Arial"/>
        <family val="2"/>
      </rPr>
      <t>SG‐SB400‐M‐3Y Software Maintenance ‐ 3 years</t>
    </r>
    <r>
      <rPr>
        <sz val="10"/>
        <rFont val="Arial"/>
        <family val="2"/>
      </rPr>
      <t xml:space="preserve">
SG‐SB400‐CMP‐3Y SGBox SIEM – Change Management PREMIUM – 400 Data S. ‐ 3 years</t>
    </r>
  </si>
  <si>
    <r>
      <rPr>
        <b/>
        <sz val="10"/>
        <rFont val="Arial"/>
        <family val="2"/>
      </rPr>
      <t>SKU SGBOX ‐ VULNERABILITY SCANNER PERPETUAL LICENSE</t>
    </r>
    <r>
      <rPr>
        <sz val="10"/>
        <rFont val="Arial"/>
        <family val="2"/>
      </rPr>
      <t xml:space="preserve">
SG‐VS400‐P SGBox Vulnerability Scanner – 301 to 400 IP</t>
    </r>
  </si>
  <si>
    <r>
      <rPr>
        <b/>
        <sz val="10"/>
        <rFont val="Arial"/>
        <family val="2"/>
      </rPr>
      <t>SG‐VS400‐M‐3Y Software Maintenance ‐ 3 years</t>
    </r>
    <r>
      <rPr>
        <sz val="10"/>
        <rFont val="Arial"/>
        <family val="2"/>
      </rPr>
      <t xml:space="preserve">
SG‐VS400‐CMP‐ 3Y SGBox Vulnerability Scanner – Change Management PREMIUM‐ 301 to 400 IP ‐ 3 years</t>
    </r>
  </si>
  <si>
    <r>
      <rPr>
        <b/>
        <sz val="10"/>
        <rFont val="Arial"/>
        <family val="2"/>
      </rPr>
      <t>SKU SERVIZI &amp; APPLIANCE</t>
    </r>
    <r>
      <rPr>
        <sz val="10"/>
        <rFont val="Arial"/>
        <family val="2"/>
      </rPr>
      <t xml:space="preserve">
SG‐PS‐SE SGBox Remote Professional Services per l'installazione</t>
    </r>
  </si>
  <si>
    <t>License &amp; Maintenance Software</t>
  </si>
  <si>
    <t>PREZZO TOTALE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</si>
</sst>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"/>
    <numFmt numFmtId="165" formatCode="&quot;€&quot;\ #,##0.00"/>
    <numFmt numFmtId="166" formatCode="#,##0.00_ ;\-#,##0.00\ "/>
  </numFmts>
  <fonts count="16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1">
      <alignment vertical="top" wrapText="1"/>
    </xf>
    <xf numFmtId="166" fontId="2" fillId="0" borderId="1">
      <alignment horizontal="right" vertical="top"/>
    </xf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Alignment="1" applyProtection="1">
      <alignment horizontal="left" vertical="center" wrapText="1"/>
      <protection hidden="1"/>
    </xf>
    <xf numFmtId="165" fontId="4" fillId="2" borderId="0" xfId="0" applyNumberFormat="1" applyFont="1" applyFill="1" applyAlignment="1" applyProtection="1">
      <alignment vertical="center" wrapText="1"/>
    </xf>
    <xf numFmtId="165" fontId="13" fillId="2" borderId="0" xfId="0" applyNumberFormat="1" applyFont="1" applyFill="1" applyAlignment="1" applyProtection="1">
      <alignment vertical="center" wrapText="1"/>
    </xf>
    <xf numFmtId="165" fontId="13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left" vertical="center" wrapText="1"/>
    </xf>
    <xf numFmtId="165" fontId="10" fillId="6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165" fontId="10" fillId="6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10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10" fillId="6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8" fillId="2" borderId="4" xfId="0" applyNumberFormat="1" applyFont="1" applyFill="1" applyBorder="1" applyAlignment="1" applyProtection="1">
      <alignment horizontal="center" vertical="center" wrapText="1"/>
    </xf>
    <xf numFmtId="165" fontId="8" fillId="2" borderId="5" xfId="0" applyNumberFormat="1" applyFont="1" applyFill="1" applyBorder="1" applyAlignment="1" applyProtection="1">
      <alignment horizontal="center" vertical="center" wrapText="1"/>
    </xf>
    <xf numFmtId="165" fontId="8" fillId="2" borderId="6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165" fontId="10" fillId="4" borderId="7" xfId="0" applyNumberFormat="1" applyFont="1" applyFill="1" applyBorder="1" applyAlignment="1" applyProtection="1">
      <alignment horizontal="center" vertical="center" wrapText="1"/>
    </xf>
    <xf numFmtId="165" fontId="10" fillId="4" borderId="8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 applyProtection="1">
      <alignment horizontal="left" vertical="center" wrapText="1"/>
    </xf>
    <xf numFmtId="0" fontId="14" fillId="4" borderId="0" xfId="0" applyFont="1" applyFill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left" vertical="center" wrapText="1"/>
    </xf>
    <xf numFmtId="165" fontId="10" fillId="7" borderId="11" xfId="0" applyNumberFormat="1" applyFont="1" applyFill="1" applyBorder="1" applyAlignment="1" applyProtection="1">
      <alignment horizontal="center" vertical="center" wrapText="1"/>
    </xf>
    <xf numFmtId="165" fontId="10" fillId="7" borderId="12" xfId="0" applyNumberFormat="1" applyFont="1" applyFill="1" applyBorder="1" applyAlignment="1" applyProtection="1">
      <alignment horizontal="center" vertical="center" wrapText="1"/>
    </xf>
  </cellXfs>
  <cellStyles count="4">
    <cellStyle name="A2 cod voce figlia" xfId="1"/>
    <cellStyle name="D1 prezzo" xfId="2"/>
    <cellStyle name="Euro" xf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207817</xdr:colOff>
      <xdr:row>0</xdr:row>
      <xdr:rowOff>51955</xdr:rowOff>
    </xdr:from>
    <xdr:to>
      <xdr:col>2</xdr:col>
      <xdr:colOff>711776</xdr:colOff>
      <xdr:row>2</xdr:row>
      <xdr:rowOff>240723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76" y="51955"/>
          <a:ext cx="1162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K22"/>
  <sheetViews>
    <sheetView tabSelected="1" zoomScale="110" zoomScaleNormal="110" zoomScaleSheetLayoutView="85" workbookViewId="0">
      <selection activeCell="J10" sqref="J10"/>
    </sheetView>
  </sheetViews>
  <sheetFormatPr defaultRowHeight="12.75" x14ac:dyDescent="0.2"/>
  <cols>
    <col min="1" max="1" width="3" style="3" customWidth="1"/>
    <col min="2" max="2" width="9.85546875" style="3" customWidth="1"/>
    <col min="3" max="3" width="22.5703125" style="3" customWidth="1"/>
    <col min="4" max="4" width="20.42578125" style="3" customWidth="1"/>
    <col min="5" max="5" width="9.140625" style="3" customWidth="1"/>
    <col min="6" max="6" width="11.42578125" style="3" customWidth="1"/>
    <col min="7" max="7" width="27.28515625" style="4" customWidth="1"/>
    <col min="8" max="8" width="21.85546875" style="16" customWidth="1"/>
    <col min="9" max="9" width="27.28515625" style="3" customWidth="1"/>
    <col min="10" max="10" width="20" style="3" customWidth="1"/>
    <col min="11" max="11" width="23" style="3" customWidth="1"/>
    <col min="12" max="16384" width="9.140625" style="3"/>
  </cols>
  <sheetData>
    <row r="1" spans="1:11" x14ac:dyDescent="0.2">
      <c r="B1" s="24"/>
      <c r="C1" s="25"/>
    </row>
    <row r="2" spans="1:11" s="2" customFormat="1" ht="23.25" customHeight="1" thickBot="1" x14ac:dyDescent="0.25">
      <c r="A2" s="1"/>
      <c r="B2" s="25"/>
      <c r="C2" s="25"/>
      <c r="D2" s="37" t="s">
        <v>4</v>
      </c>
      <c r="E2" s="37"/>
      <c r="F2" s="37"/>
      <c r="G2" s="37"/>
      <c r="H2" s="15"/>
    </row>
    <row r="3" spans="1:11" ht="27" customHeight="1" thickTop="1" x14ac:dyDescent="0.2">
      <c r="B3" s="26"/>
      <c r="C3" s="26"/>
    </row>
    <row r="4" spans="1:11" ht="74.25" customHeight="1" x14ac:dyDescent="0.2">
      <c r="B4" s="38" t="s">
        <v>6</v>
      </c>
      <c r="C4" s="39"/>
      <c r="D4" s="39"/>
      <c r="E4" s="39"/>
      <c r="F4" s="39"/>
      <c r="G4" s="39"/>
      <c r="H4" s="40"/>
    </row>
    <row r="5" spans="1:11" s="5" customFormat="1" ht="26.25" customHeight="1" x14ac:dyDescent="0.2">
      <c r="B5" s="41" t="s">
        <v>0</v>
      </c>
      <c r="C5" s="41"/>
      <c r="D5" s="41"/>
      <c r="E5" s="41"/>
      <c r="F5" s="41"/>
      <c r="G5" s="6"/>
      <c r="H5" s="17"/>
    </row>
    <row r="6" spans="1:11" s="7" customFormat="1" ht="37.5" customHeight="1" x14ac:dyDescent="0.2">
      <c r="B6" s="27"/>
      <c r="C6" s="28"/>
      <c r="D6" s="28"/>
      <c r="E6" s="28"/>
      <c r="F6" s="28"/>
      <c r="G6" s="29"/>
      <c r="H6" s="22" t="str">
        <f>+IF(B6="","Indicare ragione sociale per esteso","")</f>
        <v>Indicare ragione sociale per esteso</v>
      </c>
    </row>
    <row r="7" spans="1:11" s="7" customFormat="1" ht="11.25" customHeight="1" x14ac:dyDescent="0.2">
      <c r="H7" s="21"/>
    </row>
    <row r="8" spans="1:11" s="7" customFormat="1" ht="30.75" customHeight="1" x14ac:dyDescent="0.2">
      <c r="B8" s="33" t="s">
        <v>3</v>
      </c>
      <c r="C8" s="34"/>
      <c r="D8" s="30">
        <v>80000</v>
      </c>
      <c r="E8" s="31"/>
      <c r="F8" s="31"/>
      <c r="G8" s="32"/>
      <c r="H8" s="18"/>
    </row>
    <row r="9" spans="1:11" s="7" customFormat="1" ht="8.25" customHeight="1" x14ac:dyDescent="0.2">
      <c r="B9" s="19"/>
      <c r="C9" s="19"/>
      <c r="D9" s="19"/>
      <c r="E9" s="14"/>
      <c r="F9" s="14"/>
      <c r="G9" s="14"/>
      <c r="H9" s="18"/>
    </row>
    <row r="10" spans="1:11" s="7" customFormat="1" ht="13.5" customHeight="1" x14ac:dyDescent="0.2">
      <c r="B10" s="9"/>
      <c r="C10" s="9"/>
      <c r="D10" s="9"/>
      <c r="E10" s="9"/>
      <c r="F10" s="9"/>
      <c r="G10" s="8"/>
      <c r="H10" s="18"/>
    </row>
    <row r="11" spans="1:11" s="10" customFormat="1" ht="32.25" customHeight="1" thickBot="1" x14ac:dyDescent="0.25">
      <c r="B11" s="42" t="s">
        <v>12</v>
      </c>
      <c r="C11" s="43"/>
      <c r="D11" s="43"/>
      <c r="E11" s="43"/>
      <c r="F11" s="43"/>
      <c r="G11" s="43"/>
      <c r="H11" s="44"/>
      <c r="I11" s="12" t="s">
        <v>5</v>
      </c>
    </row>
    <row r="12" spans="1:11" s="10" customFormat="1" ht="78.75" customHeight="1" thickBot="1" x14ac:dyDescent="0.25">
      <c r="B12" s="13">
        <v>1</v>
      </c>
      <c r="C12" s="45" t="s">
        <v>7</v>
      </c>
      <c r="D12" s="46"/>
      <c r="E12" s="46"/>
      <c r="F12" s="46"/>
      <c r="G12" s="46"/>
      <c r="H12" s="47"/>
      <c r="I12" s="23"/>
      <c r="J12" s="48" t="str">
        <f>+IF(I12="","Indicare il prezzo offerto","")</f>
        <v>Indicare il prezzo offerto</v>
      </c>
      <c r="K12" s="50"/>
    </row>
    <row r="13" spans="1:11" s="10" customFormat="1" ht="78.75" customHeight="1" thickBot="1" x14ac:dyDescent="0.25">
      <c r="B13" s="13">
        <v>2</v>
      </c>
      <c r="C13" s="45" t="s">
        <v>8</v>
      </c>
      <c r="D13" s="46"/>
      <c r="E13" s="46"/>
      <c r="F13" s="46"/>
      <c r="G13" s="46"/>
      <c r="H13" s="47"/>
      <c r="I13" s="23"/>
      <c r="J13" s="48" t="str">
        <f>+IF(I13="","Indicare il prezzo offerto","")</f>
        <v>Indicare il prezzo offerto</v>
      </c>
      <c r="K13" s="50"/>
    </row>
    <row r="14" spans="1:11" s="10" customFormat="1" ht="78.75" customHeight="1" thickBot="1" x14ac:dyDescent="0.25">
      <c r="B14" s="13">
        <v>3</v>
      </c>
      <c r="C14" s="45" t="s">
        <v>9</v>
      </c>
      <c r="D14" s="46"/>
      <c r="E14" s="46"/>
      <c r="F14" s="46"/>
      <c r="G14" s="46"/>
      <c r="H14" s="47"/>
      <c r="I14" s="23"/>
      <c r="J14" s="48" t="str">
        <f>+IF(I14="","Indicare il prezzo offerto","")</f>
        <v>Indicare il prezzo offerto</v>
      </c>
      <c r="K14" s="50"/>
    </row>
    <row r="15" spans="1:11" s="10" customFormat="1" ht="78.75" customHeight="1" thickBot="1" x14ac:dyDescent="0.25">
      <c r="B15" s="13">
        <v>4</v>
      </c>
      <c r="C15" s="45" t="s">
        <v>10</v>
      </c>
      <c r="D15" s="46"/>
      <c r="E15" s="46"/>
      <c r="F15" s="46"/>
      <c r="G15" s="46"/>
      <c r="H15" s="47"/>
      <c r="I15" s="23"/>
      <c r="J15" s="48" t="str">
        <f>+IF(I15="","Indicare il prezzo offerto","")</f>
        <v>Indicare il prezzo offerto</v>
      </c>
      <c r="K15" s="50"/>
    </row>
    <row r="16" spans="1:11" s="10" customFormat="1" ht="90.75" customHeight="1" thickBot="1" x14ac:dyDescent="0.25">
      <c r="B16" s="13">
        <v>5</v>
      </c>
      <c r="C16" s="45" t="s">
        <v>11</v>
      </c>
      <c r="D16" s="46"/>
      <c r="E16" s="46"/>
      <c r="F16" s="46"/>
      <c r="G16" s="46"/>
      <c r="H16" s="47"/>
      <c r="I16" s="23"/>
      <c r="J16" s="48" t="str">
        <f>+IF(I16="","Indicare il prezzo offerto","")</f>
        <v>Indicare il prezzo offerto</v>
      </c>
      <c r="K16" s="50"/>
    </row>
    <row r="17" spans="2:11" s="10" customFormat="1" ht="38.25" customHeight="1" x14ac:dyDescent="0.2">
      <c r="B17" s="3"/>
      <c r="G17" s="11"/>
      <c r="H17" s="35" t="s">
        <v>13</v>
      </c>
      <c r="I17" s="51">
        <f>ROUND(SUM(I12:I16),2)</f>
        <v>0</v>
      </c>
      <c r="J17" s="48" t="str">
        <f>+IF(I17&gt;D8,"Attenzione! Prezzo totale offerto superiore al prezzo totale posto a base della procedura","")</f>
        <v/>
      </c>
      <c r="K17" s="49"/>
    </row>
    <row r="18" spans="2:11" ht="12" customHeight="1" x14ac:dyDescent="0.2">
      <c r="H18" s="36"/>
      <c r="I18" s="52"/>
      <c r="J18" s="48"/>
      <c r="K18" s="49"/>
    </row>
    <row r="19" spans="2:11" ht="17.25" customHeight="1" x14ac:dyDescent="0.2">
      <c r="I19" s="20" t="s">
        <v>2</v>
      </c>
    </row>
    <row r="20" spans="2:11" x14ac:dyDescent="0.2">
      <c r="I20" s="11" t="s">
        <v>1</v>
      </c>
    </row>
    <row r="22" spans="2:11" ht="38.25" customHeight="1" x14ac:dyDescent="0.2"/>
  </sheetData>
  <sheetProtection algorithmName="SHA-512" hashValue="MI5lBiMZGxjso6relpMj1gsvp4Cpje7u30GpTuAbjZ7Oi02DK6AZrGc+HRDVBtewGx3ActmLNeIX23B5MDBaPg==" saltValue="xaOoIGTenfgwsnJsLF6s9Q==" spinCount="100000" sheet="1" objects="1" scenarios="1" formatCells="0" formatColumns="0" formatRows="0" insertColumns="0" insertRows="0" insertHyperlinks="0" deleteColumns="0" deleteRows="0" sort="0" autoFilter="0" pivotTables="0"/>
  <mergeCells count="21">
    <mergeCell ref="J17:K18"/>
    <mergeCell ref="J12:K12"/>
    <mergeCell ref="J16:K16"/>
    <mergeCell ref="I17:I18"/>
    <mergeCell ref="J13:K13"/>
    <mergeCell ref="J14:K14"/>
    <mergeCell ref="J15:K15"/>
    <mergeCell ref="B1:C3"/>
    <mergeCell ref="B6:G6"/>
    <mergeCell ref="D8:G8"/>
    <mergeCell ref="B8:C8"/>
    <mergeCell ref="H17:H18"/>
    <mergeCell ref="D2:G2"/>
    <mergeCell ref="B4:H4"/>
    <mergeCell ref="B5:F5"/>
    <mergeCell ref="B11:H11"/>
    <mergeCell ref="C12:H12"/>
    <mergeCell ref="C16:H16"/>
    <mergeCell ref="C13:H13"/>
    <mergeCell ref="C14:H14"/>
    <mergeCell ref="C15:H15"/>
  </mergeCells>
  <phoneticPr fontId="3" type="noConversion"/>
  <dataValidations count="1">
    <dataValidation type="custom" allowBlank="1" showInputMessage="1" showErrorMessage="1" errorTitle="Errore!" error="Non è ammessa l'indicazione di un importo:_x000a_- negativo_x000a_- pari a Zero_x000a_- con un numero di cifre decimali maggiori di 2" sqref="I12:I16">
      <formula1>AND(I12&gt;0,LEN(TEXT(I12-INT(I12),"0,00#"))&lt;5)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4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Luciano Carmine</cp:lastModifiedBy>
  <cp:lastPrinted>2015-11-17T13:57:05Z</cp:lastPrinted>
  <dcterms:created xsi:type="dcterms:W3CDTF">2010-01-15T09:53:38Z</dcterms:created>
  <dcterms:modified xsi:type="dcterms:W3CDTF">2019-10-11T08:19:33Z</dcterms:modified>
</cp:coreProperties>
</file>