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economica'!$A$1:$L$18</definedName>
  </definedNames>
  <calcPr fullCalcOnLoad="1"/>
</workbook>
</file>

<file path=xl/sharedStrings.xml><?xml version="1.0" encoding="utf-8"?>
<sst xmlns="http://schemas.openxmlformats.org/spreadsheetml/2006/main" count="22" uniqueCount="17">
  <si>
    <t>* Compilare i campi evidenziati in celeste</t>
  </si>
  <si>
    <t>Monocromatico</t>
  </si>
  <si>
    <t xml:space="preserve">Costi totali relativi alla sicurezza di cui all’art. 95, comma 10, del D.Lgs. 50/2016 (fino alla seconda cifra decimale), </t>
  </si>
  <si>
    <t>Procedura aperta per la stipula di un Accordo quadro per l’affidamento del servizio di agenzia viaggi e del servizio di gestione integrata delle trasferte per Coni Servizi S.p.A.
CIG 70239803A9 
R.A. 028/17/PA</t>
  </si>
  <si>
    <t>VOCI DI OFFERTA ECONOMICA</t>
  </si>
  <si>
    <t>VALORE % O IN EURO</t>
  </si>
  <si>
    <t>%</t>
  </si>
  <si>
    <t>EURO</t>
  </si>
  <si>
    <t>VALORE OFFERTO DAL CONCORRENTE</t>
  </si>
  <si>
    <t>Allegato E - MODULO OFFERTA ECONOMICA_V2</t>
  </si>
  <si>
    <t>1) Risparmio percentuale annuo proposto sulla biglietteria aerea intercontinentale, al netto delle eventuali tasse/oneri/imposte, per trasferimenti in classe di viaggio Economy.</t>
  </si>
  <si>
    <t>3) Risparmio percentuale annuo proposto sulla biglietteria aerea internazionale, al netto delle eventuali tasse/oneri/imposte, per trasferimenti in classe di viaggio Economy.</t>
  </si>
  <si>
    <t>4) Risparmio percentuale annuo proposto sulla biglietteria aerea internazionale, al netto delle eventuali tasse/oneri/imposte, per trasferimenti in classe di viaggio Business.</t>
  </si>
  <si>
    <t>5) Risparmio percentuale annuo proposto sulla biglietteria aerea nazionale, al netto delle eventuali tasse/oneri/imposte, per trasferimenti in classe di viaggio Economy.</t>
  </si>
  <si>
    <t>6) Mark up (%) per il servizio di gestione integrata delle trasferte
IL VALORE INDICATO NON DEVE ESSERE SUPERIORE AL 4%</t>
  </si>
  <si>
    <t>7) Diritti di agenzia (fee) per il servizio di Business Travel, in Euro, da applicare su ciascuna emissione di:
- biglietto aereo;
- biglietto ferroviario;
- biglietto marittimo;
- voucher alberghiero;
- voucher di autonoleggio;
- biglietto BUS.
IL VALORE INDICATO NON DEVE ESSERE SUPERIORE A 4 EURO IVA ESCLUSA</t>
  </si>
  <si>
    <t>2) Risparmio percentuale annuo proposto sulla biglietteria aerea intercontinentale, al netto delle eventuali tasse/oneri/imposte, per trasferimenti in classe di viaggio Business.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</si>
</sst>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9" fontId="1" fillId="0" borderId="1">
      <alignment vertical="top" wrapText="1"/>
      <protection/>
    </xf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5" borderId="2" applyNumberFormat="0" applyAlignment="0" applyProtection="0"/>
    <xf numFmtId="171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0" fillId="36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1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1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1" fillId="40" borderId="0" xfId="0" applyFont="1" applyFill="1" applyAlignment="1" applyProtection="1">
      <alignment horizontal="left" vertical="center" wrapText="1"/>
      <protection/>
    </xf>
    <xf numFmtId="0" fontId="51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10" fontId="5" fillId="40" borderId="0" xfId="0" applyNumberFormat="1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2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192" fontId="12" fillId="42" borderId="12" xfId="0" applyNumberFormat="1" applyFont="1" applyFill="1" applyBorder="1" applyAlignment="1" applyProtection="1">
      <alignment vertical="center" wrapText="1"/>
      <protection hidden="1" locked="0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Border="1" applyAlignment="1" applyProtection="1">
      <alignment vertical="center" wrapText="1"/>
      <protection/>
    </xf>
    <xf numFmtId="10" fontId="12" fillId="42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1" borderId="13" xfId="0" applyFont="1" applyFill="1" applyBorder="1" applyAlignment="1" applyProtection="1">
      <alignment horizontal="center" vertical="center" wrapText="1"/>
      <protection/>
    </xf>
    <xf numFmtId="0" fontId="14" fillId="43" borderId="12" xfId="71" applyFont="1" applyFill="1" applyBorder="1" applyAlignment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52" fillId="40" borderId="16" xfId="0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12" fillId="0" borderId="12" xfId="71" applyFont="1" applyFill="1" applyBorder="1" applyAlignment="1" applyProtection="1">
      <alignment horizontal="left" vertical="center" wrapText="1"/>
      <protection/>
    </xf>
    <xf numFmtId="0" fontId="14" fillId="43" borderId="12" xfId="71" applyFont="1" applyFill="1" applyBorder="1" applyAlignment="1">
      <alignment horizontal="center" vertical="center" wrapText="1"/>
      <protection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Y18"/>
  <sheetViews>
    <sheetView tabSelected="1" zoomScaleSheetLayoutView="85" zoomScalePageLayoutView="0" workbookViewId="0" topLeftCell="A10">
      <selection activeCell="I18" sqref="I18:K1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7" width="27.28125" style="3" customWidth="1"/>
    <col min="8" max="8" width="23.140625" style="4" customWidth="1"/>
    <col min="9" max="9" width="16.00390625" style="3" customWidth="1"/>
    <col min="10" max="10" width="23.7109375" style="3" customWidth="1"/>
    <col min="11" max="11" width="26.140625" style="3" customWidth="1"/>
    <col min="12" max="12" width="24.7109375" style="3" customWidth="1"/>
    <col min="13" max="13" width="22.140625" style="3" customWidth="1"/>
    <col min="14" max="16" width="9.140625" style="3" customWidth="1"/>
    <col min="17" max="16384" width="9.140625" style="3" customWidth="1"/>
  </cols>
  <sheetData>
    <row r="1" ht="12.75"/>
    <row r="2" spans="1:13" s="2" customFormat="1" ht="23.25" customHeight="1" thickBot="1">
      <c r="A2" s="1"/>
      <c r="D2" s="16" t="s">
        <v>9</v>
      </c>
      <c r="E2" s="16"/>
      <c r="F2" s="16"/>
      <c r="G2" s="16"/>
      <c r="H2" s="16"/>
      <c r="I2" s="16"/>
      <c r="J2" s="18"/>
      <c r="K2" s="1"/>
      <c r="L2" s="1"/>
      <c r="M2" s="1"/>
    </row>
    <row r="3" ht="33.75" customHeight="1" thickTop="1"/>
    <row r="4" spans="2:12" ht="90" customHeight="1">
      <c r="B4" s="26" t="s">
        <v>3</v>
      </c>
      <c r="C4" s="27"/>
      <c r="D4" s="27"/>
      <c r="E4" s="27"/>
      <c r="F4" s="27"/>
      <c r="G4" s="27"/>
      <c r="H4" s="27"/>
      <c r="I4" s="28"/>
      <c r="J4" s="11"/>
      <c r="K4" s="11"/>
      <c r="L4" s="11"/>
    </row>
    <row r="5" spans="2:13" s="5" customFormat="1" ht="8.25" customHeight="1">
      <c r="B5" s="6"/>
      <c r="C5" s="7"/>
      <c r="D5" s="7"/>
      <c r="E5" s="7"/>
      <c r="F5" s="7"/>
      <c r="G5" s="7"/>
      <c r="H5" s="8" t="str">
        <f>+B4</f>
        <v>Procedura aperta per la stipula di un Accordo quadro per l’affidamento del servizio di agenzia viaggi e del servizio di gestione integrata delle trasferte per Coni Servizi S.p.A.
CIG 70239803A9 
R.A. 028/17/PA</v>
      </c>
      <c r="I5" s="7"/>
      <c r="J5" s="7"/>
      <c r="K5" s="9"/>
      <c r="L5" s="9"/>
      <c r="M5" s="9"/>
    </row>
    <row r="6" spans="2:13" s="5" customFormat="1" ht="28.5" customHeight="1">
      <c r="B6" s="34" t="s">
        <v>0</v>
      </c>
      <c r="C6" s="34"/>
      <c r="D6" s="34"/>
      <c r="E6" s="34"/>
      <c r="F6" s="34"/>
      <c r="G6" s="20"/>
      <c r="H6" s="7"/>
      <c r="I6" s="7"/>
      <c r="J6" s="7"/>
      <c r="K6" s="9"/>
      <c r="L6" s="9"/>
      <c r="M6" s="9"/>
    </row>
    <row r="7" spans="2:13" s="10" customFormat="1" ht="27" customHeight="1">
      <c r="B7" s="35"/>
      <c r="C7" s="35"/>
      <c r="D7" s="35"/>
      <c r="E7" s="35"/>
      <c r="F7" s="35"/>
      <c r="G7" s="29" t="str">
        <f>+IF(B7="","Indicare la 'Ragione sociale per esteso'","")</f>
        <v>Indicare la 'Ragione sociale per esteso'</v>
      </c>
      <c r="H7" s="30"/>
      <c r="J7" s="17"/>
      <c r="K7" s="11"/>
      <c r="L7" s="12"/>
      <c r="M7" s="11"/>
    </row>
    <row r="8" spans="2:13" s="10" customFormat="1" ht="10.5" customHeight="1">
      <c r="B8" s="13"/>
      <c r="C8" s="13"/>
      <c r="D8" s="13"/>
      <c r="E8" s="13"/>
      <c r="F8" s="13"/>
      <c r="G8" s="11"/>
      <c r="H8" s="11"/>
      <c r="J8" s="11"/>
      <c r="K8" s="11"/>
      <c r="L8" s="12"/>
      <c r="M8" s="11"/>
    </row>
    <row r="9" spans="2:25" s="10" customFormat="1" ht="47.25" customHeight="1">
      <c r="B9" s="36" t="s">
        <v>2</v>
      </c>
      <c r="C9" s="36"/>
      <c r="D9" s="36"/>
      <c r="E9" s="36"/>
      <c r="F9" s="19"/>
      <c r="G9" s="29" t="str">
        <f>+IF(F9="","Indicare i 'Costi relativi alla sicurezza'","")</f>
        <v>Indicare i 'Costi relativi alla sicurezza'</v>
      </c>
      <c r="H9" s="30"/>
      <c r="J9" s="21"/>
      <c r="K9" s="21"/>
      <c r="L9" s="12"/>
      <c r="M9" s="11"/>
      <c r="Y9" s="14"/>
    </row>
    <row r="10" spans="2:25" s="10" customFormat="1" ht="33" customHeight="1">
      <c r="B10" s="12"/>
      <c r="C10" s="12"/>
      <c r="D10" s="12"/>
      <c r="E10" s="12"/>
      <c r="F10" s="12"/>
      <c r="G10" s="12"/>
      <c r="H10" s="12"/>
      <c r="J10" s="21"/>
      <c r="K10" s="21"/>
      <c r="L10" s="12"/>
      <c r="M10" s="11"/>
      <c r="Y10" s="14"/>
    </row>
    <row r="11" spans="2:13" s="10" customFormat="1" ht="39" customHeight="1">
      <c r="B11" s="37" t="s">
        <v>4</v>
      </c>
      <c r="C11" s="37"/>
      <c r="D11" s="37"/>
      <c r="E11" s="37"/>
      <c r="F11" s="37"/>
      <c r="G11" s="25" t="s">
        <v>5</v>
      </c>
      <c r="H11" s="25" t="s">
        <v>8</v>
      </c>
      <c r="K11" s="11"/>
      <c r="L11" s="12"/>
      <c r="M11" s="11"/>
    </row>
    <row r="12" spans="2:11" s="15" customFormat="1" ht="49.5" customHeight="1">
      <c r="B12" s="31" t="s">
        <v>10</v>
      </c>
      <c r="C12" s="32"/>
      <c r="D12" s="32"/>
      <c r="E12" s="32"/>
      <c r="F12" s="33"/>
      <c r="G12" s="24" t="s">
        <v>6</v>
      </c>
      <c r="H12" s="22"/>
      <c r="I12" s="29" t="str">
        <f>+IF(H12="","Indicare il Risparmio percentuale annuo proposto sulla biglietteria aerea intercontinentale, al netto delle eventuali tasse/oneri/imposte, per trasferimenti in classe di viaggio Economy","")</f>
        <v>Indicare il Risparmio percentuale annuo proposto sulla biglietteria aerea intercontinentale, al netto delle eventuali tasse/oneri/imposte, per trasferimenti in classe di viaggio Economy</v>
      </c>
      <c r="J12" s="30"/>
      <c r="K12" s="30"/>
    </row>
    <row r="13" spans="2:11" s="15" customFormat="1" ht="49.5" customHeight="1">
      <c r="B13" s="31" t="s">
        <v>16</v>
      </c>
      <c r="C13" s="32"/>
      <c r="D13" s="32"/>
      <c r="E13" s="32"/>
      <c r="F13" s="33"/>
      <c r="G13" s="24" t="s">
        <v>6</v>
      </c>
      <c r="H13" s="22"/>
      <c r="I13" s="29" t="str">
        <f>+IF(H13="","Indicare il Risparmio percentuale annuo proposto sulla biglietteria aerea intercontinentale, al netto delle eventuali tasse/oneri/imposte, per trasferimenti in classe di viaggio Business","")</f>
        <v>Indicare il Risparmio percentuale annuo proposto sulla biglietteria aerea intercontinentale, al netto delle eventuali tasse/oneri/imposte, per trasferimenti in classe di viaggio Business</v>
      </c>
      <c r="J13" s="30"/>
      <c r="K13" s="30"/>
    </row>
    <row r="14" spans="2:11" s="15" customFormat="1" ht="49.5" customHeight="1">
      <c r="B14" s="31" t="s">
        <v>11</v>
      </c>
      <c r="C14" s="32"/>
      <c r="D14" s="32"/>
      <c r="E14" s="32"/>
      <c r="F14" s="33"/>
      <c r="G14" s="24" t="s">
        <v>6</v>
      </c>
      <c r="H14" s="22"/>
      <c r="I14" s="29" t="str">
        <f>+IF(H14="","Indicare il Risparmio percentuale annuo proposto sulla biglietteria aerea internazionale, al netto delle eventuali tasse/oneri/imposte, per trasferimenti in classe di viaggio Economy'","")</f>
        <v>Indicare il Risparmio percentuale annuo proposto sulla biglietteria aerea internazionale, al netto delle eventuali tasse/oneri/imposte, per trasferimenti in classe di viaggio Economy'</v>
      </c>
      <c r="J14" s="30"/>
      <c r="K14" s="30"/>
    </row>
    <row r="15" spans="2:11" s="15" customFormat="1" ht="49.5" customHeight="1">
      <c r="B15" s="31" t="s">
        <v>12</v>
      </c>
      <c r="C15" s="32"/>
      <c r="D15" s="32"/>
      <c r="E15" s="32"/>
      <c r="F15" s="33"/>
      <c r="G15" s="24" t="s">
        <v>6</v>
      </c>
      <c r="H15" s="22"/>
      <c r="I15" s="29" t="str">
        <f>+IF(H15="","Indicare il Risparmio percentuale annuo proposto sulla biglietteria aerea internazionale, al netto delle eventuali tasse/oneri/imposte, per trasferimenti in classe di viaggio Business'","")</f>
        <v>Indicare il Risparmio percentuale annuo proposto sulla biglietteria aerea internazionale, al netto delle eventuali tasse/oneri/imposte, per trasferimenti in classe di viaggio Business'</v>
      </c>
      <c r="J15" s="30"/>
      <c r="K15" s="30"/>
    </row>
    <row r="16" spans="2:11" s="15" customFormat="1" ht="49.5" customHeight="1">
      <c r="B16" s="31" t="s">
        <v>13</v>
      </c>
      <c r="C16" s="32"/>
      <c r="D16" s="32"/>
      <c r="E16" s="32"/>
      <c r="F16" s="33"/>
      <c r="G16" s="24" t="s">
        <v>6</v>
      </c>
      <c r="H16" s="22"/>
      <c r="I16" s="29" t="str">
        <f>+IF(H16="","Indicare il Risparmio percentuale annuo proposto sulla biglietteria aerea nazionale, al netto delle eventuali tasse/oneri/imposte, per trasferimenti in classe di viaggio Economy'","")</f>
        <v>Indicare il Risparmio percentuale annuo proposto sulla biglietteria aerea nazionale, al netto delle eventuali tasse/oneri/imposte, per trasferimenti in classe di viaggio Economy'</v>
      </c>
      <c r="J16" s="30"/>
      <c r="K16" s="30"/>
    </row>
    <row r="17" spans="2:11" s="15" customFormat="1" ht="58.5" customHeight="1">
      <c r="B17" s="31" t="s">
        <v>14</v>
      </c>
      <c r="C17" s="32"/>
      <c r="D17" s="32"/>
      <c r="E17" s="32"/>
      <c r="F17" s="33"/>
      <c r="G17" s="24" t="s">
        <v>6</v>
      </c>
      <c r="H17" s="22"/>
      <c r="I17" s="29" t="str">
        <f>+IF(H17="","Indicare il Mark up (%) per il servizio di gestione integrata delle trasferte","")</f>
        <v>Indicare il Mark up (%) per il servizio di gestione integrata delle trasferte</v>
      </c>
      <c r="J17" s="30"/>
      <c r="K17" s="30"/>
    </row>
    <row r="18" spans="2:11" s="15" customFormat="1" ht="126.75" customHeight="1">
      <c r="B18" s="31" t="s">
        <v>15</v>
      </c>
      <c r="C18" s="32" t="s">
        <v>1</v>
      </c>
      <c r="D18" s="32"/>
      <c r="E18" s="32"/>
      <c r="F18" s="33"/>
      <c r="G18" s="24" t="s">
        <v>7</v>
      </c>
      <c r="H18" s="23"/>
      <c r="I18" s="29" t="str">
        <f>+IF(H18="","Indicare i Diritti di agenzia (fee), in Euro, da applicare su ciascuna emissione di biglietto","")</f>
        <v>Indicare i Diritti di agenzia (fee), in Euro, da applicare su ciascuna emissione di biglietto</v>
      </c>
      <c r="J18" s="30"/>
      <c r="K18" s="30"/>
    </row>
  </sheetData>
  <sheetProtection password="DA17" sheet="1"/>
  <mergeCells count="21">
    <mergeCell ref="I16:K16"/>
    <mergeCell ref="I17:K17"/>
    <mergeCell ref="I18:K18"/>
    <mergeCell ref="B15:F15"/>
    <mergeCell ref="B16:F16"/>
    <mergeCell ref="B17:F17"/>
    <mergeCell ref="B18:F18"/>
    <mergeCell ref="G7:H7"/>
    <mergeCell ref="G9:H9"/>
    <mergeCell ref="B7:F7"/>
    <mergeCell ref="B9:E9"/>
    <mergeCell ref="B11:F11"/>
    <mergeCell ref="B4:I4"/>
    <mergeCell ref="I12:K12"/>
    <mergeCell ref="I14:K14"/>
    <mergeCell ref="I15:K15"/>
    <mergeCell ref="I13:K13"/>
    <mergeCell ref="B12:F12"/>
    <mergeCell ref="B13:F13"/>
    <mergeCell ref="B6:F6"/>
    <mergeCell ref="B14:F14"/>
  </mergeCells>
  <dataValidations count="5">
    <dataValidation type="custom" allowBlank="1" showInputMessage="1" showErrorMessage="1" errorTitle="Errore!" error="Non è ammessa l'indicazione di un importo:&#10;- negativo&#10;- pari a Zero&#10;- con un numero di cifre decimali maggiori di 2&#10;" sqref="F9">
      <formula1>AND(F9&gt;0,LEN(TEXT(F9-INT(F9),"0,00#"))&lt;5)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L18">
      <formula1>AND(L18&gt;0,L18&lt;=K18,LEN(TEXT(L18-INT(L18),"0,00#"))&lt;5)</formula1>
    </dataValidation>
    <dataValidation type="custom" allowBlank="1" showInputMessage="1" showErrorMessage="1" errorTitle="Errore" error="Non è ammesso:&#10;- Ribasso % negativo&#10;- Ribasso pari a 0&#10;- Ribasso % con un numero di cifre decimali superiori a 2 (Due)&#10;- Ribasso % superiore al 4%" sqref="H17">
      <formula1>AND(H17&gt;0%,H17&lt;=4%,LEN(TEXT(H17*100-INT(H17*100),"0,00#"))&lt;5)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 4 Euro&#10;" sqref="H18">
      <formula1>AND(H18&gt;0,H18&lt;=4,LEN(TEXT(H18-INT(H18),"0,00#"))&lt;5)</formula1>
    </dataValidation>
    <dataValidation type="custom" allowBlank="1" showInputMessage="1" showErrorMessage="1" errorTitle="Errore" error="Non è ammesso:&#10;- Ribasso % negativo&#10;- Ribasso % pari a 0&#10;- Ribasso % con un numero di cifre decimali superiori a 2 (Due)&#10;- Ribasso % superiore al 100%" sqref="H12:H16">
      <formula1>AND(H12&gt;0%,H12&lt;=100%,LEN(TEXT(H12*100-INT(H12*100),"0,00#"))&lt;5)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2017-04-27T09:12:13Z</dcterms:modified>
  <cp:category/>
  <cp:version/>
  <cp:contentType/>
  <cp:contentStatus/>
</cp:coreProperties>
</file>